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at\OneDrive\Documents\GCFR\"/>
    </mc:Choice>
  </mc:AlternateContent>
  <xr:revisionPtr revIDLastSave="0" documentId="13_ncr:1_{1B91B10B-E0CD-41BC-A053-EFA9F4C0D8F6}" xr6:coauthVersionLast="47" xr6:coauthVersionMax="47" xr10:uidLastSave="{00000000-0000-0000-0000-000000000000}"/>
  <bookViews>
    <workbookView xWindow="195" yWindow="360" windowWidth="28605" windowHeight="151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0" i="1" l="1"/>
  <c r="G89" i="1"/>
  <c r="H89" i="1" s="1"/>
  <c r="G88" i="1"/>
  <c r="H88" i="1" s="1"/>
  <c r="G96" i="1"/>
  <c r="H96" i="1" s="1"/>
  <c r="G95" i="1"/>
  <c r="H95" i="1" s="1"/>
  <c r="G135" i="1"/>
  <c r="H135" i="1" s="1"/>
  <c r="G134" i="1"/>
  <c r="H134" i="1" s="1"/>
  <c r="G133" i="1"/>
  <c r="H133" i="1" s="1"/>
  <c r="G148" i="1"/>
  <c r="H148" i="1" s="1"/>
  <c r="H150" i="1" s="1"/>
  <c r="G147" i="1"/>
  <c r="H147" i="1" s="1"/>
  <c r="G12" i="1"/>
  <c r="H12" i="1" s="1"/>
  <c r="G11" i="1"/>
  <c r="H11" i="1" s="1"/>
  <c r="D20" i="1"/>
  <c r="G80" i="1"/>
  <c r="H80" i="1" s="1"/>
  <c r="D44" i="1"/>
  <c r="G117" i="1"/>
  <c r="H117" i="1" s="1"/>
  <c r="G25" i="1"/>
  <c r="H25" i="1" s="1"/>
  <c r="G24" i="1"/>
  <c r="H24" i="1" s="1"/>
  <c r="G23" i="1"/>
  <c r="H23" i="1" s="1"/>
  <c r="G30" i="1"/>
  <c r="H30" i="1" s="1"/>
  <c r="G29" i="1"/>
  <c r="H29" i="1" s="1"/>
  <c r="G28" i="1"/>
  <c r="H28" i="1" s="1"/>
  <c r="G94" i="1"/>
  <c r="H94" i="1" s="1"/>
  <c r="G93" i="1"/>
  <c r="H93" i="1" s="1"/>
  <c r="G107" i="1"/>
  <c r="H107" i="1" s="1"/>
  <c r="G149" i="1"/>
  <c r="H149" i="1" s="1"/>
  <c r="D125" i="1"/>
  <c r="G114" i="1"/>
  <c r="H114" i="1" s="1"/>
  <c r="G113" i="1"/>
  <c r="H113" i="1" s="1"/>
  <c r="G27" i="1"/>
  <c r="H27" i="1" s="1"/>
  <c r="G13" i="1"/>
  <c r="H13" i="1" s="1"/>
  <c r="G14" i="1"/>
  <c r="H14" i="1" s="1"/>
  <c r="G38" i="1"/>
  <c r="H38" i="1" s="1"/>
  <c r="G39" i="1"/>
  <c r="H39" i="1" s="1"/>
  <c r="G143" i="1"/>
  <c r="H143" i="1" s="1"/>
  <c r="G61" i="1"/>
  <c r="H61" i="1" s="1"/>
  <c r="G60" i="1"/>
  <c r="H60" i="1" s="1"/>
  <c r="G59" i="1"/>
  <c r="H59" i="1" s="1"/>
  <c r="G15" i="1"/>
  <c r="H15" i="1" s="1"/>
  <c r="G17" i="1"/>
  <c r="H17" i="1" s="1"/>
  <c r="G19" i="1"/>
  <c r="H19" i="1" s="1"/>
  <c r="G18" i="1"/>
  <c r="H18" i="1" s="1"/>
  <c r="G62" i="1"/>
  <c r="H62" i="1" s="1"/>
  <c r="G87" i="1"/>
  <c r="H87" i="1" s="1"/>
  <c r="G86" i="1"/>
  <c r="H86" i="1" s="1"/>
  <c r="G48" i="1"/>
  <c r="H48" i="1" s="1"/>
  <c r="G109" i="1"/>
  <c r="H109" i="1" s="1"/>
  <c r="G108" i="1"/>
  <c r="H108" i="1" s="1"/>
  <c r="G101" i="1"/>
  <c r="H101" i="1" s="1"/>
  <c r="G100" i="1"/>
  <c r="H100" i="1" s="1"/>
  <c r="G92" i="1"/>
  <c r="H92" i="1" s="1"/>
  <c r="G91" i="1"/>
  <c r="H91" i="1" s="1"/>
  <c r="G85" i="1"/>
  <c r="H85" i="1" s="1"/>
  <c r="G84" i="1"/>
  <c r="H84" i="1" s="1"/>
  <c r="G83" i="1"/>
  <c r="H83" i="1" s="1"/>
  <c r="G76" i="1"/>
  <c r="H76" i="1" s="1"/>
  <c r="G75" i="1"/>
  <c r="H75" i="1" s="1"/>
  <c r="G64" i="1"/>
  <c r="H64" i="1" s="1"/>
  <c r="G52" i="1"/>
  <c r="H52" i="1" s="1"/>
  <c r="G51" i="1"/>
  <c r="H51" i="1" s="1"/>
  <c r="G50" i="1"/>
  <c r="H50" i="1" s="1"/>
  <c r="G49" i="1"/>
  <c r="H49" i="1" s="1"/>
  <c r="G47" i="1"/>
  <c r="H47" i="1" s="1"/>
  <c r="D139" i="1"/>
  <c r="G132" i="1"/>
  <c r="H132" i="1" s="1"/>
  <c r="G131" i="1"/>
  <c r="H131" i="1" s="1"/>
  <c r="G130" i="1"/>
  <c r="H130" i="1" s="1"/>
  <c r="G129" i="1"/>
  <c r="H129" i="1" s="1"/>
  <c r="G128" i="1"/>
  <c r="H128" i="1" s="1"/>
  <c r="G54" i="1"/>
  <c r="H54" i="1" s="1"/>
  <c r="G98" i="1"/>
  <c r="H98" i="1" s="1"/>
  <c r="G67" i="1"/>
  <c r="H67" i="1" s="1"/>
  <c r="G66" i="1"/>
  <c r="H66" i="1" s="1"/>
  <c r="G103" i="1"/>
  <c r="H103" i="1" s="1"/>
  <c r="G104" i="1"/>
  <c r="H104" i="1" s="1"/>
  <c r="G124" i="1"/>
  <c r="H124" i="1" s="1"/>
  <c r="G123" i="1"/>
  <c r="H123" i="1" s="1"/>
  <c r="G122" i="1"/>
  <c r="H122" i="1" s="1"/>
  <c r="D144" i="1"/>
  <c r="D110" i="1"/>
  <c r="G142" i="1"/>
  <c r="H142" i="1" s="1"/>
  <c r="G136" i="1"/>
  <c r="H136" i="1" s="1"/>
  <c r="G137" i="1"/>
  <c r="H137" i="1" s="1"/>
  <c r="D77" i="1"/>
  <c r="G37" i="1"/>
  <c r="H37" i="1" s="1"/>
  <c r="G36" i="1"/>
  <c r="H36" i="1" s="1"/>
  <c r="G68" i="1"/>
  <c r="H68" i="1" s="1"/>
  <c r="G81" i="1"/>
  <c r="H81" i="1" s="1"/>
  <c r="G82" i="1"/>
  <c r="H82" i="1" s="1"/>
  <c r="G63" i="1"/>
  <c r="H63" i="1" s="1"/>
  <c r="G53" i="1"/>
  <c r="H53" i="1" s="1"/>
  <c r="G55" i="1"/>
  <c r="H55" i="1" s="1"/>
  <c r="G56" i="1"/>
  <c r="H56" i="1" s="1"/>
  <c r="G57" i="1"/>
  <c r="H57" i="1" s="1"/>
  <c r="G65" i="1"/>
  <c r="H65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90" i="1"/>
  <c r="H90" i="1" s="1"/>
  <c r="G97" i="1"/>
  <c r="H97" i="1" s="1"/>
  <c r="G99" i="1"/>
  <c r="H99" i="1" s="1"/>
  <c r="G102" i="1"/>
  <c r="H102" i="1" s="1"/>
  <c r="G105" i="1"/>
  <c r="H105" i="1" s="1"/>
  <c r="G106" i="1"/>
  <c r="H106" i="1" s="1"/>
  <c r="G115" i="1"/>
  <c r="H115" i="1" s="1"/>
  <c r="G116" i="1"/>
  <c r="H116" i="1" s="1"/>
  <c r="G118" i="1"/>
  <c r="H118" i="1" s="1"/>
  <c r="G119" i="1"/>
  <c r="H119" i="1" s="1"/>
  <c r="G120" i="1"/>
  <c r="H120" i="1" s="1"/>
  <c r="G121" i="1"/>
  <c r="H121" i="1" s="1"/>
  <c r="G26" i="1"/>
  <c r="H26" i="1" s="1"/>
  <c r="G31" i="1"/>
  <c r="H31" i="1" s="1"/>
  <c r="G32" i="1"/>
  <c r="H32" i="1" s="1"/>
  <c r="G33" i="1"/>
  <c r="H33" i="1" s="1"/>
  <c r="G34" i="1"/>
  <c r="H34" i="1" s="1"/>
  <c r="G40" i="1"/>
  <c r="H40" i="1" s="1"/>
  <c r="G41" i="1"/>
  <c r="H41" i="1" s="1"/>
  <c r="G42" i="1"/>
  <c r="H42" i="1" s="1"/>
  <c r="G43" i="1"/>
  <c r="H43" i="1" s="1"/>
  <c r="G138" i="1"/>
  <c r="H138" i="1" s="1"/>
  <c r="G16" i="1"/>
  <c r="H16" i="1" s="1"/>
  <c r="H20" i="1" l="1"/>
  <c r="H152" i="1"/>
  <c r="G20" i="1"/>
  <c r="G150" i="1"/>
  <c r="H44" i="1"/>
  <c r="G44" i="1"/>
  <c r="H144" i="1"/>
  <c r="D152" i="1"/>
  <c r="H110" i="1"/>
  <c r="H77" i="1"/>
  <c r="H125" i="1"/>
  <c r="H139" i="1"/>
  <c r="G77" i="1"/>
  <c r="G144" i="1"/>
  <c r="G125" i="1"/>
  <c r="G110" i="1"/>
  <c r="G139" i="1"/>
  <c r="G152" i="1" l="1"/>
</calcChain>
</file>

<file path=xl/sharedStrings.xml><?xml version="1.0" encoding="utf-8"?>
<sst xmlns="http://schemas.openxmlformats.org/spreadsheetml/2006/main" count="233" uniqueCount="86">
  <si>
    <t>PHONE NUMBER:</t>
  </si>
  <si>
    <t>CERTIFICATES</t>
  </si>
  <si>
    <t>TOTAL</t>
  </si>
  <si>
    <t>Department Stores:</t>
  </si>
  <si>
    <t>x</t>
  </si>
  <si>
    <t>Chevron</t>
  </si>
  <si>
    <t>Petro-Canada</t>
  </si>
  <si>
    <t>Home Depot</t>
  </si>
  <si>
    <t>Home Hardware</t>
  </si>
  <si>
    <t>Grocery Stores:</t>
  </si>
  <si>
    <t>Canadian Tire</t>
  </si>
  <si>
    <t>Chapters/Indigo/Coles</t>
  </si>
  <si>
    <t>M&amp;M Meat Shops</t>
  </si>
  <si>
    <t>Shoppers Drug Mart</t>
  </si>
  <si>
    <t>Staples</t>
  </si>
  <si>
    <t>Starbucks</t>
  </si>
  <si>
    <t>Winners</t>
  </si>
  <si>
    <t>Cactus Club</t>
  </si>
  <si>
    <t>Earls</t>
  </si>
  <si>
    <t>Keg</t>
  </si>
  <si>
    <t>Kelsey's Multi-Brand</t>
  </si>
  <si>
    <t xml:space="preserve">Moxie's </t>
  </si>
  <si>
    <t>Old Spagehtti Factory</t>
  </si>
  <si>
    <t>Red Robin</t>
  </si>
  <si>
    <t>White Spot</t>
  </si>
  <si>
    <t xml:space="preserve">Best Buy </t>
  </si>
  <si>
    <t xml:space="preserve">Sport Chek </t>
  </si>
  <si>
    <t>Choices Market</t>
  </si>
  <si>
    <t xml:space="preserve">Rona </t>
  </si>
  <si>
    <t xml:space="preserve">Esso </t>
  </si>
  <si>
    <t xml:space="preserve">London Drugs </t>
  </si>
  <si>
    <t>Save On Foods</t>
  </si>
  <si>
    <t>Tim Hortons</t>
  </si>
  <si>
    <t>COST</t>
  </si>
  <si>
    <t>MERCHANT</t>
  </si>
  <si>
    <t>RESTAURANTS</t>
  </si>
  <si>
    <t>Swiss Chalet, Montanna's</t>
  </si>
  <si>
    <t>TOTAL GROCERIES</t>
  </si>
  <si>
    <t>TOTAL DEPT. STORES</t>
  </si>
  <si>
    <t>TOTAL RESTAURANTS</t>
  </si>
  <si>
    <t>CARD</t>
  </si>
  <si>
    <t>TOTAL SPECIALTY STORES</t>
  </si>
  <si>
    <t>SPECIALTY STORES</t>
  </si>
  <si>
    <t>FUEL</t>
  </si>
  <si>
    <t>X</t>
  </si>
  <si>
    <t>HOME IMPROVEMENT</t>
  </si>
  <si>
    <t>ENTERTAINMENT</t>
  </si>
  <si>
    <t>FINAL TOTALS</t>
  </si>
  <si>
    <t>FUEL TOTAL</t>
  </si>
  <si>
    <t>TOTAL HOME IMPROVEMENT</t>
  </si>
  <si>
    <t>TOTAL ENTERTAINMENT</t>
  </si>
  <si>
    <t>CANNOT SETTLE ACCOUNTS WITH CREDIT CARDS</t>
  </si>
  <si>
    <t>Mark's Work Warehouse</t>
  </si>
  <si>
    <t>Subway</t>
  </si>
  <si>
    <t>Spa Utopia</t>
  </si>
  <si>
    <t>Famous Players, Silver</t>
  </si>
  <si>
    <t>City,Colossus,Paramount</t>
  </si>
  <si>
    <t>Price Smart</t>
  </si>
  <si>
    <t>Superstore / Extra Foods</t>
  </si>
  <si>
    <t>Fairmont Hotels</t>
  </si>
  <si>
    <t>Boston Pizza</t>
  </si>
  <si>
    <t>MISCELLANEOUS</t>
  </si>
  <si>
    <t>Lowes Home Improvement</t>
  </si>
  <si>
    <t>S</t>
  </si>
  <si>
    <t>KNIGHTS OF COLUMBUS GCFR ORDER FORM</t>
  </si>
  <si>
    <t>TOTAL MISCELLANEOUS</t>
  </si>
  <si>
    <t>Shell</t>
  </si>
  <si>
    <t>SAFEWAY/THRIFTY FOODS</t>
  </si>
  <si>
    <t>QUANTITY</t>
  </si>
  <si>
    <t>Walmart</t>
  </si>
  <si>
    <t>NO FRILLS</t>
  </si>
  <si>
    <t>McDonalds</t>
  </si>
  <si>
    <t>Dollarama</t>
  </si>
  <si>
    <t>Fresh St. Market</t>
  </si>
  <si>
    <t>Kelsey's, New yord Fries</t>
  </si>
  <si>
    <t>Toy R Us</t>
  </si>
  <si>
    <t>Options</t>
  </si>
  <si>
    <t xml:space="preserve">DATE:  </t>
  </si>
  <si>
    <t xml:space="preserve">EMAIL: </t>
  </si>
  <si>
    <t>Nesters</t>
  </si>
  <si>
    <t>Buy Low</t>
  </si>
  <si>
    <t>Amazon</t>
  </si>
  <si>
    <t>Door Dash</t>
  </si>
  <si>
    <t>Ikea</t>
  </si>
  <si>
    <t>Sephora</t>
  </si>
  <si>
    <t>H &amp;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</si>
</sst>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%"/>
    <numFmt numFmtId="166" formatCode="[$-409]mmmm\ d\,\ yyyy;@"/>
  </numFmts>
  <fonts count="3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b/>
      <u val="double"/>
      <sz val="14"/>
      <name val="Arial Black"/>
      <family val="2"/>
    </font>
    <font>
      <sz val="10"/>
      <name val="Arial"/>
      <family val="2"/>
    </font>
    <font>
      <sz val="10"/>
      <color indexed="8"/>
      <name val="Arial"/>
      <family val="2"/>
    </font>
    <font>
      <u val="double"/>
      <sz val="9"/>
      <name val="Arial Black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 val="double"/>
      <sz val="14"/>
      <color indexed="10"/>
      <name val="Arial"/>
      <family val="2"/>
    </font>
    <font>
      <u val="double"/>
      <sz val="10"/>
      <color indexed="10"/>
      <name val="Arial"/>
      <family val="2"/>
    </font>
    <font>
      <b/>
      <u/>
      <sz val="12"/>
      <color indexed="10"/>
      <name val="Arial"/>
      <family val="2"/>
    </font>
    <font>
      <b/>
      <sz val="10"/>
      <color indexed="12"/>
      <name val="Arial"/>
      <family val="2"/>
    </font>
    <font>
      <b/>
      <sz val="14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u val="double"/>
      <sz val="16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10"/>
      <color rgb="FF3366FF"/>
      <name val="Arial"/>
      <family val="2"/>
    </font>
    <font>
      <sz val="10"/>
      <color rgb="FFFF0000"/>
      <name val="Arial"/>
      <family val="2"/>
    </font>
    <font>
      <i/>
      <u/>
      <sz val="10"/>
      <color rgb="FFFF0000"/>
      <name val="Arial"/>
      <family val="2"/>
    </font>
    <font>
      <u val="double"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6"/>
      <color rgb="FFFF000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5" fillId="0" borderId="0" xfId="0" applyNumberFormat="1" applyFont="1"/>
    <xf numFmtId="165" fontId="4" fillId="0" borderId="0" xfId="0" applyNumberFormat="1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1" fillId="0" borderId="0" xfId="0" applyFont="1"/>
    <xf numFmtId="165" fontId="1" fillId="0" borderId="0" xfId="0" applyNumberFormat="1" applyFont="1"/>
    <xf numFmtId="164" fontId="1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0" fontId="6" fillId="0" borderId="1" xfId="0" applyFont="1" applyBorder="1"/>
    <xf numFmtId="165" fontId="6" fillId="0" borderId="1" xfId="0" applyNumberFormat="1" applyFont="1" applyBorder="1"/>
    <xf numFmtId="164" fontId="6" fillId="0" borderId="1" xfId="0" applyNumberFormat="1" applyFont="1" applyBorder="1"/>
    <xf numFmtId="164" fontId="7" fillId="0" borderId="1" xfId="0" applyNumberFormat="1" applyFont="1" applyBorder="1"/>
    <xf numFmtId="0" fontId="0" fillId="0" borderId="1" xfId="0" applyBorder="1"/>
    <xf numFmtId="165" fontId="0" fillId="0" borderId="1" xfId="0" applyNumberFormat="1" applyBorder="1"/>
    <xf numFmtId="0" fontId="3" fillId="0" borderId="1" xfId="0" applyFont="1" applyBorder="1"/>
    <xf numFmtId="164" fontId="3" fillId="0" borderId="1" xfId="0" applyNumberFormat="1" applyFont="1" applyBorder="1"/>
    <xf numFmtId="164" fontId="0" fillId="0" borderId="1" xfId="0" applyNumberFormat="1" applyBorder="1"/>
    <xf numFmtId="0" fontId="1" fillId="0" borderId="2" xfId="0" applyFont="1" applyBorder="1"/>
    <xf numFmtId="0" fontId="6" fillId="0" borderId="2" xfId="0" applyFont="1" applyBorder="1"/>
    <xf numFmtId="0" fontId="0" fillId="0" borderId="2" xfId="0" applyBorder="1"/>
    <xf numFmtId="0" fontId="4" fillId="0" borderId="2" xfId="0" applyFont="1" applyBorder="1"/>
    <xf numFmtId="164" fontId="9" fillId="0" borderId="3" xfId="0" applyNumberFormat="1" applyFont="1" applyBorder="1"/>
    <xf numFmtId="164" fontId="10" fillId="0" borderId="3" xfId="0" applyNumberFormat="1" applyFont="1" applyBorder="1"/>
    <xf numFmtId="0" fontId="11" fillId="0" borderId="0" xfId="0" applyFont="1"/>
    <xf numFmtId="165" fontId="12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11" fillId="0" borderId="0" xfId="0" applyNumberFormat="1" applyFont="1"/>
    <xf numFmtId="164" fontId="11" fillId="0" borderId="3" xfId="0" applyNumberFormat="1" applyFont="1" applyBorder="1"/>
    <xf numFmtId="0" fontId="13" fillId="0" borderId="0" xfId="0" applyFont="1"/>
    <xf numFmtId="0" fontId="6" fillId="0" borderId="4" xfId="0" applyFont="1" applyBorder="1"/>
    <xf numFmtId="0" fontId="3" fillId="0" borderId="4" xfId="0" applyFont="1" applyBorder="1"/>
    <xf numFmtId="164" fontId="6" fillId="0" borderId="4" xfId="0" applyNumberFormat="1" applyFont="1" applyBorder="1"/>
    <xf numFmtId="165" fontId="3" fillId="0" borderId="1" xfId="0" applyNumberFormat="1" applyFont="1" applyBorder="1"/>
    <xf numFmtId="165" fontId="6" fillId="0" borderId="4" xfId="0" applyNumberFormat="1" applyFont="1" applyBorder="1"/>
    <xf numFmtId="164" fontId="2" fillId="0" borderId="0" xfId="0" applyNumberFormat="1" applyFont="1"/>
    <xf numFmtId="164" fontId="14" fillId="0" borderId="3" xfId="0" applyNumberFormat="1" applyFont="1" applyBorder="1"/>
    <xf numFmtId="164" fontId="15" fillId="0" borderId="0" xfId="0" applyNumberFormat="1" applyFont="1"/>
    <xf numFmtId="0" fontId="15" fillId="0" borderId="3" xfId="0" applyFont="1" applyBorder="1"/>
    <xf numFmtId="0" fontId="6" fillId="0" borderId="5" xfId="0" applyFont="1" applyBorder="1"/>
    <xf numFmtId="0" fontId="0" fillId="0" borderId="5" xfId="0" applyBorder="1"/>
    <xf numFmtId="0" fontId="16" fillId="0" borderId="0" xfId="0" applyFont="1"/>
    <xf numFmtId="0" fontId="0" fillId="0" borderId="3" xfId="0" applyBorder="1"/>
    <xf numFmtId="164" fontId="16" fillId="0" borderId="0" xfId="0" applyNumberFormat="1" applyFont="1"/>
    <xf numFmtId="0" fontId="0" fillId="0" borderId="6" xfId="0" applyBorder="1"/>
    <xf numFmtId="0" fontId="1" fillId="0" borderId="5" xfId="0" applyFont="1" applyBorder="1"/>
    <xf numFmtId="0" fontId="1" fillId="0" borderId="1" xfId="0" applyFon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164" fontId="14" fillId="0" borderId="0" xfId="0" applyNumberFormat="1" applyFont="1"/>
    <xf numFmtId="165" fontId="14" fillId="0" borderId="0" xfId="0" applyNumberFormat="1" applyFont="1"/>
    <xf numFmtId="0" fontId="16" fillId="0" borderId="2" xfId="0" applyFont="1" applyBorder="1"/>
    <xf numFmtId="0" fontId="14" fillId="0" borderId="0" xfId="0" applyFont="1"/>
    <xf numFmtId="0" fontId="17" fillId="0" borderId="0" xfId="0" applyFont="1"/>
    <xf numFmtId="0" fontId="18" fillId="0" borderId="2" xfId="0" applyFont="1" applyBorder="1"/>
    <xf numFmtId="0" fontId="19" fillId="0" borderId="0" xfId="0" applyFont="1"/>
    <xf numFmtId="165" fontId="19" fillId="0" borderId="0" xfId="0" applyNumberFormat="1" applyFont="1"/>
    <xf numFmtId="164" fontId="19" fillId="0" borderId="0" xfId="0" applyNumberFormat="1" applyFont="1"/>
    <xf numFmtId="0" fontId="21" fillId="0" borderId="2" xfId="0" applyFont="1" applyBorder="1"/>
    <xf numFmtId="0" fontId="21" fillId="0" borderId="0" xfId="0" applyFont="1"/>
    <xf numFmtId="164" fontId="21" fillId="0" borderId="1" xfId="0" applyNumberFormat="1" applyFont="1" applyBorder="1"/>
    <xf numFmtId="164" fontId="10" fillId="0" borderId="0" xfId="0" applyNumberFormat="1" applyFont="1"/>
    <xf numFmtId="0" fontId="16" fillId="0" borderId="7" xfId="0" applyFont="1" applyBorder="1"/>
    <xf numFmtId="164" fontId="0" fillId="0" borderId="6" xfId="0" applyNumberFormat="1" applyBorder="1"/>
    <xf numFmtId="164" fontId="0" fillId="0" borderId="3" xfId="0" applyNumberFormat="1" applyBorder="1"/>
    <xf numFmtId="164" fontId="17" fillId="0" borderId="3" xfId="0" applyNumberFormat="1" applyFont="1" applyBorder="1"/>
    <xf numFmtId="164" fontId="22" fillId="0" borderId="6" xfId="0" applyNumberFormat="1" applyFont="1" applyBorder="1"/>
    <xf numFmtId="0" fontId="20" fillId="0" borderId="3" xfId="0" applyFont="1" applyBorder="1"/>
    <xf numFmtId="164" fontId="0" fillId="0" borderId="7" xfId="0" applyNumberFormat="1" applyBorder="1"/>
    <xf numFmtId="0" fontId="2" fillId="0" borderId="1" xfId="0" applyFont="1" applyBorder="1"/>
    <xf numFmtId="0" fontId="3" fillId="0" borderId="0" xfId="0" applyFont="1" applyAlignment="1">
      <alignment horizontal="center"/>
    </xf>
    <xf numFmtId="164" fontId="3" fillId="0" borderId="3" xfId="0" applyNumberFormat="1" applyFont="1" applyBorder="1"/>
    <xf numFmtId="164" fontId="3" fillId="0" borderId="6" xfId="0" applyNumberFormat="1" applyFont="1" applyBorder="1"/>
    <xf numFmtId="0" fontId="24" fillId="0" borderId="0" xfId="0" applyFont="1"/>
    <xf numFmtId="0" fontId="1" fillId="0" borderId="3" xfId="0" applyFont="1" applyBorder="1"/>
    <xf numFmtId="0" fontId="6" fillId="0" borderId="3" xfId="0" applyFont="1" applyBorder="1"/>
    <xf numFmtId="0" fontId="6" fillId="0" borderId="6" xfId="0" applyFont="1" applyBorder="1"/>
    <xf numFmtId="0" fontId="3" fillId="0" borderId="3" xfId="0" applyFont="1" applyBorder="1"/>
    <xf numFmtId="0" fontId="16" fillId="0" borderId="3" xfId="0" applyFont="1" applyBorder="1"/>
    <xf numFmtId="0" fontId="25" fillId="0" borderId="0" xfId="0" applyFont="1"/>
    <xf numFmtId="165" fontId="25" fillId="0" borderId="0" xfId="0" applyNumberFormat="1" applyFont="1"/>
    <xf numFmtId="164" fontId="25" fillId="0" borderId="3" xfId="0" applyNumberFormat="1" applyFont="1" applyBorder="1"/>
    <xf numFmtId="164" fontId="25" fillId="0" borderId="0" xfId="0" applyNumberFormat="1" applyFont="1"/>
    <xf numFmtId="164" fontId="3" fillId="0" borderId="7" xfId="0" applyNumberFormat="1" applyFont="1" applyBorder="1"/>
    <xf numFmtId="0" fontId="3" fillId="0" borderId="8" xfId="0" applyFont="1" applyBorder="1"/>
    <xf numFmtId="0" fontId="23" fillId="0" borderId="1" xfId="0" applyFont="1" applyBorder="1"/>
    <xf numFmtId="0" fontId="27" fillId="0" borderId="0" xfId="0" applyFont="1"/>
    <xf numFmtId="0" fontId="21" fillId="0" borderId="1" xfId="0" applyFont="1" applyBorder="1"/>
    <xf numFmtId="0" fontId="1" fillId="0" borderId="6" xfId="0" applyFont="1" applyBorder="1"/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/>
    <xf numFmtId="0" fontId="0" fillId="0" borderId="11" xfId="0" applyBorder="1"/>
    <xf numFmtId="0" fontId="22" fillId="0" borderId="9" xfId="0" applyFont="1" applyBorder="1"/>
    <xf numFmtId="165" fontId="21" fillId="0" borderId="1" xfId="0" applyNumberFormat="1" applyFont="1" applyBorder="1"/>
    <xf numFmtId="0" fontId="3" fillId="0" borderId="9" xfId="0" applyFont="1" applyBorder="1"/>
    <xf numFmtId="166" fontId="25" fillId="0" borderId="0" xfId="0" applyNumberFormat="1" applyFont="1"/>
    <xf numFmtId="164" fontId="28" fillId="0" borderId="0" xfId="0" applyNumberFormat="1" applyFont="1"/>
    <xf numFmtId="164" fontId="28" fillId="0" borderId="3" xfId="0" applyNumberFormat="1" applyFont="1" applyBorder="1"/>
    <xf numFmtId="0" fontId="29" fillId="0" borderId="9" xfId="0" applyFont="1" applyBorder="1"/>
    <xf numFmtId="164" fontId="17" fillId="0" borderId="7" xfId="0" applyNumberFormat="1" applyFont="1" applyBorder="1"/>
    <xf numFmtId="0" fontId="3" fillId="0" borderId="6" xfId="0" applyFont="1" applyBorder="1"/>
    <xf numFmtId="0" fontId="29" fillId="0" borderId="0" xfId="0" applyFont="1"/>
    <xf numFmtId="166" fontId="26" fillId="0" borderId="0" xfId="0" applyNumberFormat="1" applyFont="1" applyAlignment="1">
      <alignment horizontal="left"/>
    </xf>
    <xf numFmtId="0" fontId="3" fillId="0" borderId="12" xfId="0" applyFont="1" applyBorder="1"/>
    <xf numFmtId="165" fontId="6" fillId="0" borderId="12" xfId="0" applyNumberFormat="1" applyFont="1" applyBorder="1"/>
    <xf numFmtId="164" fontId="6" fillId="0" borderId="12" xfId="0" applyNumberFormat="1" applyFont="1" applyBorder="1"/>
    <xf numFmtId="164" fontId="3" fillId="0" borderId="13" xfId="0" applyNumberFormat="1" applyFont="1" applyBorder="1"/>
    <xf numFmtId="0" fontId="0" fillId="0" borderId="14" xfId="0" applyBorder="1"/>
    <xf numFmtId="164" fontId="3" fillId="0" borderId="15" xfId="0" applyNumberFormat="1" applyFont="1" applyBorder="1"/>
    <xf numFmtId="0" fontId="6" fillId="0" borderId="10" xfId="0" applyFont="1" applyBorder="1"/>
    <xf numFmtId="164" fontId="0" fillId="0" borderId="4" xfId="0" applyNumberFormat="1" applyBorder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2" fillId="0" borderId="1" xfId="0" applyFont="1" applyBorder="1"/>
    <xf numFmtId="0" fontId="33" fillId="0" borderId="0" xfId="0" applyFont="1"/>
    <xf numFmtId="0" fontId="33" fillId="0" borderId="1" xfId="0" applyFont="1" applyBorder="1"/>
    <xf numFmtId="3" fontId="32" fillId="0" borderId="0" xfId="0" applyNumberFormat="1" applyFont="1"/>
    <xf numFmtId="0" fontId="33" fillId="0" borderId="4" xfId="0" applyFont="1" applyBorder="1"/>
    <xf numFmtId="0" fontId="33" fillId="0" borderId="12" xfId="0" applyFont="1" applyBorder="1"/>
    <xf numFmtId="3" fontId="34" fillId="0" borderId="1" xfId="0" applyNumberFormat="1" applyFont="1" applyBorder="1"/>
    <xf numFmtId="0" fontId="13" fillId="0" borderId="9" xfId="0" applyFont="1" applyBorder="1"/>
    <xf numFmtId="164" fontId="0" fillId="0" borderId="10" xfId="0" applyNumberFormat="1" applyBorder="1"/>
    <xf numFmtId="0" fontId="6" fillId="0" borderId="7" xfId="0" applyFont="1" applyBorder="1"/>
    <xf numFmtId="0" fontId="35" fillId="0" borderId="0" xfId="0" applyFont="1"/>
    <xf numFmtId="0" fontId="13" fillId="0" borderId="1" xfId="0" applyFont="1" applyBorder="1"/>
    <xf numFmtId="0" fontId="36" fillId="0" borderId="1" xfId="0" applyFont="1" applyBorder="1"/>
    <xf numFmtId="0" fontId="0" fillId="0" borderId="7" xfId="0" applyBorder="1"/>
    <xf numFmtId="0" fontId="29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4"/>
  <sheetViews>
    <sheetView tabSelected="1" topLeftCell="A130" zoomScaleNormal="100" workbookViewId="0">
      <selection activeCell="F159" sqref="F159"/>
    </sheetView>
  </sheetViews>
  <sheetFormatPr defaultRowHeight="12.75" x14ac:dyDescent="0.2"/>
  <cols>
    <col min="1" max="1" width="4.42578125" style="50" customWidth="1"/>
    <col min="2" max="2" width="25.28515625" customWidth="1"/>
    <col min="3" max="3" width="5.85546875" style="2" customWidth="1"/>
    <col min="4" max="4" width="9.85546875" customWidth="1"/>
    <col min="5" max="5" width="2" bestFit="1" customWidth="1"/>
    <col min="6" max="6" width="10.42578125" style="1" customWidth="1"/>
    <col min="7" max="7" width="32.5703125" style="1" customWidth="1"/>
    <col min="8" max="8" width="19.28515625" style="69" customWidth="1"/>
    <col min="13" max="13" width="9.42578125" customWidth="1"/>
  </cols>
  <sheetData>
    <row r="1" spans="1:8" ht="22.5" x14ac:dyDescent="0.45">
      <c r="A1" s="50">
        <v>0</v>
      </c>
      <c r="B1" s="3" t="s">
        <v>64</v>
      </c>
      <c r="H1" s="29"/>
    </row>
    <row r="2" spans="1:8" ht="14.25" customHeight="1" x14ac:dyDescent="0.3">
      <c r="B2" s="15"/>
      <c r="D2" s="110"/>
      <c r="H2" s="29"/>
    </row>
    <row r="3" spans="1:8" x14ac:dyDescent="0.2">
      <c r="A3" s="82"/>
      <c r="B3" s="87"/>
      <c r="C3" s="88"/>
      <c r="D3" s="120"/>
      <c r="E3" s="87"/>
      <c r="F3" s="87" t="s">
        <v>77</v>
      </c>
      <c r="G3" s="104"/>
      <c r="H3" s="89" t="s">
        <v>0</v>
      </c>
    </row>
    <row r="4" spans="1:8" x14ac:dyDescent="0.2">
      <c r="A4" s="82"/>
      <c r="B4" s="87"/>
      <c r="C4" s="88"/>
      <c r="D4" s="120"/>
      <c r="E4" s="87"/>
      <c r="F4" s="87" t="s">
        <v>78</v>
      </c>
      <c r="G4" s="90"/>
      <c r="H4" s="89"/>
    </row>
    <row r="5" spans="1:8" ht="4.5" hidden="1" customHeight="1" x14ac:dyDescent="0.2">
      <c r="A5" s="82"/>
      <c r="B5" s="8"/>
      <c r="C5" s="9"/>
      <c r="D5" s="110"/>
      <c r="E5" s="8"/>
      <c r="F5" s="10"/>
      <c r="G5" s="10"/>
      <c r="H5" s="30"/>
    </row>
    <row r="6" spans="1:8" ht="18" x14ac:dyDescent="0.25">
      <c r="A6" s="82"/>
      <c r="B6" s="8"/>
      <c r="C6" s="4"/>
      <c r="D6" s="110"/>
      <c r="E6" s="11"/>
      <c r="F6" s="12"/>
      <c r="G6" s="45" t="s">
        <v>40</v>
      </c>
      <c r="H6" s="46" t="s">
        <v>2</v>
      </c>
    </row>
    <row r="7" spans="1:8" ht="18.75" customHeight="1" x14ac:dyDescent="0.25">
      <c r="A7" s="83"/>
      <c r="B7" s="31" t="s">
        <v>34</v>
      </c>
      <c r="C7" s="32"/>
      <c r="D7" s="121" t="s">
        <v>1</v>
      </c>
      <c r="E7" s="33"/>
      <c r="F7" s="34"/>
      <c r="G7" s="35" t="s">
        <v>2</v>
      </c>
      <c r="H7" s="36" t="s">
        <v>33</v>
      </c>
    </row>
    <row r="8" spans="1:8" x14ac:dyDescent="0.2">
      <c r="D8" s="110"/>
      <c r="H8" s="30"/>
    </row>
    <row r="9" spans="1:8" ht="15.75" x14ac:dyDescent="0.25">
      <c r="A9" s="83"/>
      <c r="B9" s="37" t="s">
        <v>3</v>
      </c>
      <c r="C9" s="13"/>
      <c r="D9" s="122" t="s">
        <v>68</v>
      </c>
      <c r="E9" s="11"/>
      <c r="F9" s="12"/>
      <c r="G9" s="12"/>
      <c r="H9" s="30"/>
    </row>
    <row r="10" spans="1:8" ht="13.5" thickBot="1" x14ac:dyDescent="0.25">
      <c r="A10" s="52"/>
      <c r="B10" s="22"/>
      <c r="C10" s="17"/>
      <c r="D10" s="123"/>
      <c r="E10" s="22"/>
      <c r="F10" s="18"/>
      <c r="G10" s="18"/>
      <c r="H10" s="80"/>
    </row>
    <row r="11" spans="1:8" x14ac:dyDescent="0.2">
      <c r="A11" s="50" t="s">
        <v>63</v>
      </c>
      <c r="B11" s="5" t="s">
        <v>81</v>
      </c>
      <c r="C11" s="13">
        <v>0.01</v>
      </c>
      <c r="D11" s="122"/>
      <c r="E11" s="5" t="s">
        <v>4</v>
      </c>
      <c r="F11" s="12">
        <v>50</v>
      </c>
      <c r="G11" s="12">
        <f t="shared" ref="G11:G12" si="0">SUM(D11*F11)</f>
        <v>0</v>
      </c>
      <c r="H11" s="79">
        <f>SUM(G11*0.99)</f>
        <v>0</v>
      </c>
    </row>
    <row r="12" spans="1:8" ht="13.5" thickBot="1" x14ac:dyDescent="0.25">
      <c r="A12" s="52"/>
      <c r="B12" s="22"/>
      <c r="C12" s="17">
        <v>0.01</v>
      </c>
      <c r="D12" s="123"/>
      <c r="E12" s="22" t="s">
        <v>4</v>
      </c>
      <c r="F12" s="18">
        <v>100</v>
      </c>
      <c r="G12" s="18">
        <f t="shared" si="0"/>
        <v>0</v>
      </c>
      <c r="H12" s="23">
        <f>SUM(G12*0.99)</f>
        <v>0</v>
      </c>
    </row>
    <row r="13" spans="1:8" x14ac:dyDescent="0.2">
      <c r="A13" s="50" t="s">
        <v>63</v>
      </c>
      <c r="B13" s="5" t="s">
        <v>72</v>
      </c>
      <c r="C13" s="13">
        <v>0.02</v>
      </c>
      <c r="D13" s="122"/>
      <c r="E13" s="5" t="s">
        <v>4</v>
      </c>
      <c r="F13" s="12">
        <v>25</v>
      </c>
      <c r="G13" s="12">
        <f t="shared" ref="G13:G14" si="1">SUM(D13*F13)</f>
        <v>0</v>
      </c>
      <c r="H13" s="79">
        <f>SUM(G13*0.98)</f>
        <v>0</v>
      </c>
    </row>
    <row r="14" spans="1:8" ht="13.5" thickBot="1" x14ac:dyDescent="0.25">
      <c r="A14" s="52"/>
      <c r="B14" s="22"/>
      <c r="C14" s="17"/>
      <c r="D14" s="123"/>
      <c r="E14" s="22" t="s">
        <v>4</v>
      </c>
      <c r="F14" s="18">
        <v>50</v>
      </c>
      <c r="G14" s="18">
        <f t="shared" si="1"/>
        <v>0</v>
      </c>
      <c r="H14" s="80">
        <f>SUM(G14*0.98)</f>
        <v>0</v>
      </c>
    </row>
    <row r="15" spans="1:8" x14ac:dyDescent="0.2">
      <c r="A15" s="85" t="s">
        <v>63</v>
      </c>
      <c r="B15" s="5" t="s">
        <v>30</v>
      </c>
      <c r="C15" s="7">
        <v>0.01</v>
      </c>
      <c r="D15" s="124"/>
      <c r="E15" s="5" t="s">
        <v>4</v>
      </c>
      <c r="F15" s="6">
        <v>25</v>
      </c>
      <c r="G15" s="12">
        <f t="shared" ref="G15:G19" si="2">SUM(D15*F15)</f>
        <v>0</v>
      </c>
      <c r="H15" s="79">
        <f>SUM(G15*0.99)</f>
        <v>0</v>
      </c>
    </row>
    <row r="16" spans="1:8" ht="13.5" thickBot="1" x14ac:dyDescent="0.25">
      <c r="A16" s="109"/>
      <c r="B16" s="22"/>
      <c r="C16" s="41"/>
      <c r="D16" s="125"/>
      <c r="E16" s="22" t="s">
        <v>4</v>
      </c>
      <c r="F16" s="23">
        <v>100</v>
      </c>
      <c r="G16" s="18">
        <f t="shared" si="2"/>
        <v>0</v>
      </c>
      <c r="H16" s="80">
        <f>SUM(G16*0.99)</f>
        <v>0</v>
      </c>
    </row>
    <row r="17" spans="1:8" x14ac:dyDescent="0.2">
      <c r="A17" s="85" t="s">
        <v>63</v>
      </c>
      <c r="B17" s="5" t="s">
        <v>69</v>
      </c>
      <c r="C17" s="7">
        <v>0.02</v>
      </c>
      <c r="D17" s="124"/>
      <c r="E17" s="5" t="s">
        <v>4</v>
      </c>
      <c r="F17" s="12">
        <v>25</v>
      </c>
      <c r="G17" s="12">
        <f t="shared" si="2"/>
        <v>0</v>
      </c>
      <c r="H17" s="79">
        <f>SUM(G17*0.98)</f>
        <v>0</v>
      </c>
    </row>
    <row r="18" spans="1:8" x14ac:dyDescent="0.2">
      <c r="A18" s="85"/>
      <c r="B18" s="5"/>
      <c r="C18" s="7"/>
      <c r="D18" s="124"/>
      <c r="E18" s="5" t="s">
        <v>4</v>
      </c>
      <c r="F18" s="14">
        <v>50</v>
      </c>
      <c r="G18" s="12">
        <f t="shared" si="2"/>
        <v>0</v>
      </c>
      <c r="H18" s="79">
        <f>SUM(G18*0.98)</f>
        <v>0</v>
      </c>
    </row>
    <row r="19" spans="1:8" ht="13.5" thickBot="1" x14ac:dyDescent="0.25">
      <c r="A19" s="109"/>
      <c r="B19" s="103"/>
      <c r="C19" s="41"/>
      <c r="D19" s="125"/>
      <c r="E19" s="22" t="s">
        <v>4</v>
      </c>
      <c r="F19" s="19">
        <v>100</v>
      </c>
      <c r="G19" s="18">
        <f t="shared" si="2"/>
        <v>0</v>
      </c>
      <c r="H19" s="80">
        <f>SUM(G19*0.98)</f>
        <v>0</v>
      </c>
    </row>
    <row r="20" spans="1:8" s="49" customFormat="1" x14ac:dyDescent="0.2">
      <c r="A20" s="86"/>
      <c r="B20" s="57" t="s">
        <v>38</v>
      </c>
      <c r="D20" s="126">
        <f>SUM(D11:D19)</f>
        <v>0</v>
      </c>
      <c r="F20" s="51"/>
      <c r="G20" s="51">
        <f>SUM(G11:G19)</f>
        <v>0</v>
      </c>
      <c r="H20" s="44">
        <f>SUM(H11:H19)</f>
        <v>0</v>
      </c>
    </row>
    <row r="21" spans="1:8" x14ac:dyDescent="0.2">
      <c r="C21" s="43"/>
      <c r="D21" s="122"/>
      <c r="H21" s="30"/>
    </row>
    <row r="22" spans="1:8" ht="15.75" x14ac:dyDescent="0.25">
      <c r="B22" s="37" t="s">
        <v>9</v>
      </c>
      <c r="D22" s="122"/>
      <c r="H22" s="30"/>
    </row>
    <row r="23" spans="1:8" x14ac:dyDescent="0.2">
      <c r="B23" s="133" t="s">
        <v>80</v>
      </c>
      <c r="C23" s="2">
        <v>0.03</v>
      </c>
      <c r="D23" s="122"/>
      <c r="E23" s="5" t="s">
        <v>4</v>
      </c>
      <c r="F23" s="1">
        <v>25</v>
      </c>
      <c r="G23" s="1">
        <f t="shared" ref="G23:G34" si="3">SUM(D23*F23)</f>
        <v>0</v>
      </c>
      <c r="H23" s="79">
        <f>SUM(G23*0.97)</f>
        <v>0</v>
      </c>
    </row>
    <row r="24" spans="1:8" ht="15.75" x14ac:dyDescent="0.25">
      <c r="B24" s="37"/>
      <c r="D24" s="122"/>
      <c r="E24" s="5" t="s">
        <v>4</v>
      </c>
      <c r="F24" s="1">
        <v>50</v>
      </c>
      <c r="G24" s="1">
        <f t="shared" si="3"/>
        <v>0</v>
      </c>
      <c r="H24" s="79">
        <f t="shared" ref="H24:H25" si="4">SUM(G24*0.97)</f>
        <v>0</v>
      </c>
    </row>
    <row r="25" spans="1:8" ht="16.5" thickBot="1" x14ac:dyDescent="0.3">
      <c r="A25" s="52"/>
      <c r="B25" s="134"/>
      <c r="C25" s="21"/>
      <c r="D25" s="123"/>
      <c r="E25" s="22" t="s">
        <v>4</v>
      </c>
      <c r="F25" s="24">
        <v>100</v>
      </c>
      <c r="G25" s="24">
        <f t="shared" si="3"/>
        <v>0</v>
      </c>
      <c r="H25" s="80">
        <f t="shared" si="4"/>
        <v>0</v>
      </c>
    </row>
    <row r="26" spans="1:8" ht="13.5" thickBot="1" x14ac:dyDescent="0.25">
      <c r="A26" s="84"/>
      <c r="B26" s="5" t="s">
        <v>27</v>
      </c>
      <c r="C26" s="17"/>
      <c r="D26" s="125"/>
      <c r="E26" s="16" t="s">
        <v>4</v>
      </c>
      <c r="F26" s="18">
        <v>100</v>
      </c>
      <c r="G26" s="24">
        <f t="shared" si="3"/>
        <v>0</v>
      </c>
      <c r="H26" s="80">
        <f>SUM(G26*0.94)</f>
        <v>0</v>
      </c>
    </row>
    <row r="27" spans="1:8" ht="13.5" thickBot="1" x14ac:dyDescent="0.25">
      <c r="A27" s="118"/>
      <c r="B27" s="39" t="s">
        <v>73</v>
      </c>
      <c r="C27" s="42">
        <v>0.04</v>
      </c>
      <c r="D27" s="127"/>
      <c r="E27" s="39" t="s">
        <v>4</v>
      </c>
      <c r="F27" s="40">
        <v>50</v>
      </c>
      <c r="G27" s="119">
        <f t="shared" si="3"/>
        <v>0</v>
      </c>
      <c r="H27" s="80">
        <f>SUM(G27*0.96)</f>
        <v>0</v>
      </c>
    </row>
    <row r="28" spans="1:8" x14ac:dyDescent="0.2">
      <c r="A28" s="83"/>
      <c r="B28" s="5" t="s">
        <v>79</v>
      </c>
      <c r="C28" s="13">
        <v>0.03</v>
      </c>
      <c r="D28" s="124"/>
      <c r="E28" s="5" t="s">
        <v>4</v>
      </c>
      <c r="F28" s="12">
        <v>25</v>
      </c>
      <c r="G28" s="1">
        <f t="shared" si="3"/>
        <v>0</v>
      </c>
      <c r="H28" s="79">
        <f>SUM(G28*0.97)</f>
        <v>0</v>
      </c>
    </row>
    <row r="29" spans="1:8" x14ac:dyDescent="0.2">
      <c r="A29" s="83"/>
      <c r="B29" s="5"/>
      <c r="C29" s="13"/>
      <c r="D29" s="124"/>
      <c r="E29" s="5" t="s">
        <v>4</v>
      </c>
      <c r="F29" s="12">
        <v>50</v>
      </c>
      <c r="G29" s="1">
        <f t="shared" si="3"/>
        <v>0</v>
      </c>
      <c r="H29" s="79">
        <f>SUM(G29*0.97)</f>
        <v>0</v>
      </c>
    </row>
    <row r="30" spans="1:8" ht="13.5" thickBot="1" x14ac:dyDescent="0.25">
      <c r="A30" s="84"/>
      <c r="B30" s="22"/>
      <c r="C30" s="17"/>
      <c r="D30" s="125"/>
      <c r="E30" s="22" t="s">
        <v>4</v>
      </c>
      <c r="F30" s="18">
        <v>100</v>
      </c>
      <c r="G30" s="24">
        <f t="shared" si="3"/>
        <v>0</v>
      </c>
      <c r="H30" s="80">
        <f>SUM(G30*0.97)</f>
        <v>0</v>
      </c>
    </row>
    <row r="31" spans="1:8" x14ac:dyDescent="0.2">
      <c r="A31" s="50" t="s">
        <v>63</v>
      </c>
      <c r="B31" s="5" t="s">
        <v>67</v>
      </c>
      <c r="C31" s="13">
        <v>0.04</v>
      </c>
      <c r="D31" s="124"/>
      <c r="E31" s="11" t="s">
        <v>4</v>
      </c>
      <c r="F31" s="12">
        <v>25</v>
      </c>
      <c r="G31" s="14">
        <f t="shared" si="3"/>
        <v>0</v>
      </c>
      <c r="H31" s="79">
        <f>SUM(G31*0.96)</f>
        <v>0</v>
      </c>
    </row>
    <row r="32" spans="1:8" x14ac:dyDescent="0.2">
      <c r="A32" s="83"/>
      <c r="B32" s="5"/>
      <c r="C32" s="13"/>
      <c r="D32" s="124"/>
      <c r="E32" s="11" t="s">
        <v>4</v>
      </c>
      <c r="F32" s="12">
        <v>50</v>
      </c>
      <c r="G32" s="14">
        <f t="shared" si="3"/>
        <v>0</v>
      </c>
      <c r="H32" s="79">
        <f>SUM(G32*0.96)</f>
        <v>0</v>
      </c>
    </row>
    <row r="33" spans="1:8" x14ac:dyDescent="0.2">
      <c r="A33" s="83"/>
      <c r="B33" s="5"/>
      <c r="C33" s="13"/>
      <c r="D33" s="124"/>
      <c r="E33" s="11" t="s">
        <v>4</v>
      </c>
      <c r="F33" s="12">
        <v>100</v>
      </c>
      <c r="G33" s="14">
        <f t="shared" si="3"/>
        <v>0</v>
      </c>
      <c r="H33" s="79">
        <f>SUM(G33*0.96)</f>
        <v>0</v>
      </c>
    </row>
    <row r="34" spans="1:8" ht="13.5" thickBot="1" x14ac:dyDescent="0.25">
      <c r="A34" s="84"/>
      <c r="B34" s="22"/>
      <c r="C34" s="17"/>
      <c r="D34" s="125"/>
      <c r="E34" s="16" t="s">
        <v>4</v>
      </c>
      <c r="F34" s="18">
        <v>200</v>
      </c>
      <c r="G34" s="19">
        <f t="shared" si="3"/>
        <v>0</v>
      </c>
      <c r="H34" s="80">
        <f>SUM(G34*0.96)</f>
        <v>0</v>
      </c>
    </row>
    <row r="35" spans="1:8" x14ac:dyDescent="0.2">
      <c r="B35" s="5"/>
      <c r="D35" s="122"/>
      <c r="H35" s="79"/>
    </row>
    <row r="36" spans="1:8" x14ac:dyDescent="0.2">
      <c r="A36" s="50" t="s">
        <v>63</v>
      </c>
      <c r="B36" s="5" t="s">
        <v>31</v>
      </c>
      <c r="C36" s="13">
        <v>0.05</v>
      </c>
      <c r="D36" s="124"/>
      <c r="E36" s="11" t="s">
        <v>4</v>
      </c>
      <c r="F36" s="12">
        <v>25</v>
      </c>
      <c r="G36" s="14">
        <f t="shared" ref="G36:G43" si="5">SUM(D36*F36)</f>
        <v>0</v>
      </c>
      <c r="H36" s="79">
        <f>SUM(G36*0.95)</f>
        <v>0</v>
      </c>
    </row>
    <row r="37" spans="1:8" x14ac:dyDescent="0.2">
      <c r="A37" s="83"/>
      <c r="B37" t="s">
        <v>57</v>
      </c>
      <c r="C37" s="13"/>
      <c r="D37" s="124"/>
      <c r="E37" s="11" t="s">
        <v>4</v>
      </c>
      <c r="F37" s="12">
        <v>50</v>
      </c>
      <c r="G37" s="14">
        <f t="shared" si="5"/>
        <v>0</v>
      </c>
      <c r="H37" s="79">
        <f>SUM(G37*0.95)</f>
        <v>0</v>
      </c>
    </row>
    <row r="38" spans="1:8" x14ac:dyDescent="0.2">
      <c r="A38" s="83"/>
      <c r="C38" s="13"/>
      <c r="D38" s="124"/>
      <c r="E38" s="5" t="s">
        <v>4</v>
      </c>
      <c r="F38" s="12">
        <v>100</v>
      </c>
      <c r="G38" s="14">
        <f t="shared" si="5"/>
        <v>0</v>
      </c>
      <c r="H38" s="79">
        <f>SUM(G38*0.95)</f>
        <v>0</v>
      </c>
    </row>
    <row r="39" spans="1:8" ht="13.5" thickBot="1" x14ac:dyDescent="0.25">
      <c r="A39" s="84"/>
      <c r="B39" s="22"/>
      <c r="C39" s="17"/>
      <c r="D39" s="125"/>
      <c r="E39" s="16" t="s">
        <v>4</v>
      </c>
      <c r="F39" s="18">
        <v>200</v>
      </c>
      <c r="G39" s="19">
        <f t="shared" si="5"/>
        <v>0</v>
      </c>
      <c r="H39" s="80">
        <f>SUM(G39*0.95)</f>
        <v>0</v>
      </c>
    </row>
    <row r="40" spans="1:8" x14ac:dyDescent="0.2">
      <c r="A40" s="50" t="s">
        <v>63</v>
      </c>
      <c r="B40" s="78" t="s">
        <v>58</v>
      </c>
      <c r="C40" s="2">
        <v>0.04</v>
      </c>
      <c r="D40" s="124"/>
      <c r="E40" s="11" t="s">
        <v>4</v>
      </c>
      <c r="F40" s="1">
        <v>25</v>
      </c>
      <c r="G40" s="12">
        <f t="shared" si="5"/>
        <v>0</v>
      </c>
      <c r="H40" s="79">
        <f>SUM(G40*0.96)</f>
        <v>0</v>
      </c>
    </row>
    <row r="41" spans="1:8" x14ac:dyDescent="0.2">
      <c r="B41" s="78" t="s">
        <v>70</v>
      </c>
      <c r="C41" s="13"/>
      <c r="D41" s="124"/>
      <c r="E41" s="11" t="s">
        <v>4</v>
      </c>
      <c r="F41" s="12">
        <v>50</v>
      </c>
      <c r="G41" s="12">
        <f t="shared" si="5"/>
        <v>0</v>
      </c>
      <c r="H41" s="79">
        <f>SUM(G41*0.96)</f>
        <v>0</v>
      </c>
    </row>
    <row r="42" spans="1:8" x14ac:dyDescent="0.2">
      <c r="B42" s="5"/>
      <c r="C42" s="13"/>
      <c r="D42" s="124"/>
      <c r="E42" s="11" t="s">
        <v>4</v>
      </c>
      <c r="F42" s="12">
        <v>100</v>
      </c>
      <c r="G42" s="12">
        <f t="shared" si="5"/>
        <v>0</v>
      </c>
      <c r="H42" s="79">
        <f>SUM(G42*0.96)</f>
        <v>0</v>
      </c>
    </row>
    <row r="43" spans="1:8" ht="13.5" thickBot="1" x14ac:dyDescent="0.25">
      <c r="A43" s="84"/>
      <c r="B43" s="22"/>
      <c r="C43" s="17"/>
      <c r="D43" s="125"/>
      <c r="E43" s="16" t="s">
        <v>4</v>
      </c>
      <c r="F43" s="18">
        <v>250</v>
      </c>
      <c r="G43" s="18">
        <f t="shared" si="5"/>
        <v>0</v>
      </c>
      <c r="H43" s="80">
        <f>SUM(G43*0.96)</f>
        <v>0</v>
      </c>
    </row>
    <row r="44" spans="1:8" s="49" customFormat="1" x14ac:dyDescent="0.2">
      <c r="A44" s="86"/>
      <c r="B44" s="57" t="s">
        <v>37</v>
      </c>
      <c r="D44" s="122">
        <f>SUM(D23:D43)</f>
        <v>0</v>
      </c>
      <c r="F44" s="51"/>
      <c r="G44" s="51">
        <f>SUM(G23:G43)</f>
        <v>0</v>
      </c>
      <c r="H44" s="44">
        <f>SUM(H23:H43)</f>
        <v>0</v>
      </c>
    </row>
    <row r="45" spans="1:8" x14ac:dyDescent="0.2">
      <c r="D45" s="122"/>
      <c r="F45" s="43"/>
      <c r="H45" s="30"/>
    </row>
    <row r="46" spans="1:8" ht="15.75" x14ac:dyDescent="0.25">
      <c r="A46" s="83"/>
      <c r="B46" s="37" t="s">
        <v>35</v>
      </c>
      <c r="C46" s="13"/>
      <c r="D46" s="124"/>
      <c r="E46" s="11"/>
      <c r="F46" s="12"/>
      <c r="H46" s="30"/>
    </row>
    <row r="47" spans="1:8" x14ac:dyDescent="0.2">
      <c r="A47" s="50" t="s">
        <v>63</v>
      </c>
      <c r="B47" s="5" t="s">
        <v>60</v>
      </c>
      <c r="C47" s="13">
        <v>0.05</v>
      </c>
      <c r="D47" s="124"/>
      <c r="E47" s="11" t="s">
        <v>4</v>
      </c>
      <c r="F47" s="12">
        <v>25</v>
      </c>
      <c r="G47" s="12">
        <f>SUM(D47*F47)</f>
        <v>0</v>
      </c>
      <c r="H47" s="79">
        <f t="shared" ref="H47:H52" si="6">SUM(G47*0.95)</f>
        <v>0</v>
      </c>
    </row>
    <row r="48" spans="1:8" ht="13.5" thickBot="1" x14ac:dyDescent="0.25">
      <c r="A48" s="84"/>
      <c r="B48" s="97"/>
      <c r="C48" s="17"/>
      <c r="D48" s="125"/>
      <c r="E48" s="16" t="s">
        <v>4</v>
      </c>
      <c r="F48" s="18">
        <v>50</v>
      </c>
      <c r="G48" s="18">
        <f>SUM(D48*F48)</f>
        <v>0</v>
      </c>
      <c r="H48" s="80">
        <f t="shared" si="6"/>
        <v>0</v>
      </c>
    </row>
    <row r="49" spans="1:8" x14ac:dyDescent="0.2">
      <c r="A49" s="50" t="s">
        <v>63</v>
      </c>
      <c r="B49" s="5" t="s">
        <v>17</v>
      </c>
      <c r="C49" s="13">
        <v>0.08</v>
      </c>
      <c r="D49" s="124"/>
      <c r="E49" s="11" t="s">
        <v>4</v>
      </c>
      <c r="F49" s="12">
        <v>25</v>
      </c>
      <c r="G49" s="12">
        <f>SUM(D49*F49)</f>
        <v>0</v>
      </c>
      <c r="H49" s="79">
        <f>SUM(G49*0.92)</f>
        <v>0</v>
      </c>
    </row>
    <row r="50" spans="1:8" ht="13.5" thickBot="1" x14ac:dyDescent="0.25">
      <c r="A50" s="84"/>
      <c r="B50" s="22"/>
      <c r="C50" s="17"/>
      <c r="D50" s="125"/>
      <c r="E50" s="16" t="s">
        <v>4</v>
      </c>
      <c r="F50" s="18">
        <v>50</v>
      </c>
      <c r="G50" s="18">
        <f>SUM(D50*F50)</f>
        <v>0</v>
      </c>
      <c r="H50" s="80">
        <f>SUM(G50*0.92)</f>
        <v>0</v>
      </c>
    </row>
    <row r="51" spans="1:8" x14ac:dyDescent="0.2">
      <c r="B51" s="5" t="s">
        <v>18</v>
      </c>
      <c r="C51" s="13">
        <v>0.05</v>
      </c>
      <c r="D51" s="124"/>
      <c r="E51" s="11" t="s">
        <v>4</v>
      </c>
      <c r="F51" s="12">
        <v>25</v>
      </c>
      <c r="G51" s="12">
        <f t="shared" ref="G51:G61" si="7">SUM(D51*F51)</f>
        <v>0</v>
      </c>
      <c r="H51" s="79">
        <f t="shared" si="6"/>
        <v>0</v>
      </c>
    </row>
    <row r="52" spans="1:8" ht="13.5" thickBot="1" x14ac:dyDescent="0.25">
      <c r="A52" s="52"/>
      <c r="B52" s="22"/>
      <c r="C52" s="17"/>
      <c r="D52" s="125"/>
      <c r="E52" s="16" t="s">
        <v>4</v>
      </c>
      <c r="F52" s="18">
        <v>50</v>
      </c>
      <c r="G52" s="24">
        <f t="shared" si="7"/>
        <v>0</v>
      </c>
      <c r="H52" s="80">
        <f t="shared" si="6"/>
        <v>0</v>
      </c>
    </row>
    <row r="53" spans="1:8" x14ac:dyDescent="0.2">
      <c r="D53" s="124"/>
      <c r="E53" s="11" t="s">
        <v>4</v>
      </c>
      <c r="F53" s="12">
        <v>25</v>
      </c>
      <c r="G53" s="12">
        <f t="shared" si="7"/>
        <v>0</v>
      </c>
      <c r="H53" s="91">
        <f>SUM(G53*0.96)</f>
        <v>0</v>
      </c>
    </row>
    <row r="54" spans="1:8" x14ac:dyDescent="0.2">
      <c r="A54" s="50" t="s">
        <v>63</v>
      </c>
      <c r="B54" s="5" t="s">
        <v>19</v>
      </c>
      <c r="C54" s="13">
        <v>0.04</v>
      </c>
      <c r="D54" s="124"/>
      <c r="E54" t="s">
        <v>4</v>
      </c>
      <c r="F54" s="12">
        <v>50</v>
      </c>
      <c r="G54" s="12">
        <f>SUM(D54*F54)</f>
        <v>0</v>
      </c>
      <c r="H54" s="79">
        <f>SUM(G54*0.96)</f>
        <v>0</v>
      </c>
    </row>
    <row r="55" spans="1:8" ht="13.5" thickBot="1" x14ac:dyDescent="0.25">
      <c r="A55" s="52"/>
      <c r="B55" s="22"/>
      <c r="C55" s="17"/>
      <c r="D55" s="125"/>
      <c r="E55" s="16" t="s">
        <v>4</v>
      </c>
      <c r="F55" s="18">
        <v>100</v>
      </c>
      <c r="G55" s="18">
        <f t="shared" si="7"/>
        <v>0</v>
      </c>
      <c r="H55" s="80">
        <f>SUM(G55*0.96)</f>
        <v>0</v>
      </c>
    </row>
    <row r="56" spans="1:8" x14ac:dyDescent="0.2">
      <c r="A56" s="50" t="s">
        <v>63</v>
      </c>
      <c r="B56" s="5" t="s">
        <v>20</v>
      </c>
      <c r="C56" s="13">
        <v>0.04</v>
      </c>
      <c r="D56" s="124"/>
      <c r="E56" s="11" t="s">
        <v>4</v>
      </c>
      <c r="F56" s="12">
        <v>25</v>
      </c>
      <c r="G56" s="12">
        <f t="shared" si="7"/>
        <v>0</v>
      </c>
      <c r="H56" s="79">
        <f>SUM(G56*0.96)</f>
        <v>0</v>
      </c>
    </row>
    <row r="57" spans="1:8" x14ac:dyDescent="0.2">
      <c r="B57" s="5" t="s">
        <v>74</v>
      </c>
      <c r="C57" s="13"/>
      <c r="D57" s="124"/>
      <c r="E57" s="11" t="s">
        <v>4</v>
      </c>
      <c r="F57" s="12">
        <v>50</v>
      </c>
      <c r="G57" s="12">
        <f t="shared" si="7"/>
        <v>0</v>
      </c>
      <c r="H57" s="79">
        <f>SUM(G57*0.96)</f>
        <v>0</v>
      </c>
    </row>
    <row r="58" spans="1:8" ht="13.5" thickBot="1" x14ac:dyDescent="0.25">
      <c r="A58" s="52"/>
      <c r="B58" s="22" t="s">
        <v>36</v>
      </c>
      <c r="C58" s="17"/>
      <c r="D58" s="125"/>
      <c r="E58" s="16"/>
      <c r="F58" s="18"/>
      <c r="G58" s="18"/>
      <c r="H58" s="80"/>
    </row>
    <row r="59" spans="1:8" ht="13.5" thickBot="1" x14ac:dyDescent="0.25">
      <c r="B59" s="112"/>
      <c r="C59" s="113"/>
      <c r="D59" s="128"/>
      <c r="E59" s="112" t="s">
        <v>4</v>
      </c>
      <c r="F59" s="114">
        <v>10</v>
      </c>
      <c r="G59" s="114">
        <f t="shared" si="7"/>
        <v>0</v>
      </c>
      <c r="H59" s="115">
        <f>SUM(G59*0.98)</f>
        <v>0</v>
      </c>
    </row>
    <row r="60" spans="1:8" x14ac:dyDescent="0.2">
      <c r="A60" s="116" t="s">
        <v>63</v>
      </c>
      <c r="B60" s="112" t="s">
        <v>71</v>
      </c>
      <c r="C60" s="113">
        <v>0.02</v>
      </c>
      <c r="D60" s="128"/>
      <c r="E60" s="112" t="s">
        <v>4</v>
      </c>
      <c r="F60" s="114">
        <v>25</v>
      </c>
      <c r="G60" s="114">
        <f t="shared" si="7"/>
        <v>0</v>
      </c>
      <c r="H60" s="115">
        <f>SUM(G60*0.98)</f>
        <v>0</v>
      </c>
    </row>
    <row r="61" spans="1:8" ht="13.5" thickBot="1" x14ac:dyDescent="0.25">
      <c r="A61" s="52"/>
      <c r="B61" s="22"/>
      <c r="C61" s="17"/>
      <c r="D61" s="125"/>
      <c r="E61" s="112" t="s">
        <v>4</v>
      </c>
      <c r="F61" s="18">
        <v>50</v>
      </c>
      <c r="G61" s="18">
        <f t="shared" si="7"/>
        <v>0</v>
      </c>
      <c r="H61" s="117">
        <f>SUM(G61*0.98)</f>
        <v>0</v>
      </c>
    </row>
    <row r="62" spans="1:8" ht="13.5" thickBot="1" x14ac:dyDescent="0.25">
      <c r="A62" s="98" t="s">
        <v>63</v>
      </c>
      <c r="B62" s="39" t="s">
        <v>21</v>
      </c>
      <c r="C62" s="42">
        <v>0.08</v>
      </c>
      <c r="D62" s="127"/>
      <c r="E62" s="38" t="s">
        <v>4</v>
      </c>
      <c r="F62" s="40">
        <v>25</v>
      </c>
      <c r="G62" s="40">
        <f>SUM(D62*F62)</f>
        <v>0</v>
      </c>
      <c r="H62" s="80">
        <f>SUM(G62*0.92)</f>
        <v>0</v>
      </c>
    </row>
    <row r="63" spans="1:8" ht="13.5" thickBot="1" x14ac:dyDescent="0.25">
      <c r="B63" s="5" t="s">
        <v>22</v>
      </c>
      <c r="C63" s="42">
        <v>0.04</v>
      </c>
      <c r="D63" s="127"/>
      <c r="E63" s="38" t="s">
        <v>4</v>
      </c>
      <c r="F63" s="40">
        <v>25</v>
      </c>
      <c r="G63" s="40">
        <f>SUM(D63*F63)</f>
        <v>0</v>
      </c>
      <c r="H63" s="99">
        <f>SUM(G63*0.96)</f>
        <v>0</v>
      </c>
    </row>
    <row r="64" spans="1:8" ht="13.5" customHeight="1" thickBot="1" x14ac:dyDescent="0.25">
      <c r="A64" s="98"/>
      <c r="B64" s="92" t="s">
        <v>23</v>
      </c>
      <c r="C64" s="42">
        <v>0.05</v>
      </c>
      <c r="D64" s="127"/>
      <c r="E64" s="38" t="s">
        <v>4</v>
      </c>
      <c r="F64" s="40">
        <v>25</v>
      </c>
      <c r="G64" s="40">
        <f>SUM(D64*F64)</f>
        <v>0</v>
      </c>
      <c r="H64" s="99">
        <f>SUM(G64*0.95)</f>
        <v>0</v>
      </c>
    </row>
    <row r="65" spans="1:8" x14ac:dyDescent="0.2">
      <c r="D65" s="124"/>
      <c r="E65" s="11" t="s">
        <v>4</v>
      </c>
      <c r="F65" s="12">
        <v>10</v>
      </c>
      <c r="G65" s="1">
        <f t="shared" ref="G65:G76" si="8">SUM(D65*F65)</f>
        <v>0</v>
      </c>
      <c r="H65" s="79">
        <f t="shared" ref="H65:H74" si="9">SUM(G65*0.96)</f>
        <v>0</v>
      </c>
    </row>
    <row r="66" spans="1:8" x14ac:dyDescent="0.2">
      <c r="A66" s="50" t="s">
        <v>63</v>
      </c>
      <c r="B66" s="5" t="s">
        <v>15</v>
      </c>
      <c r="C66" s="13">
        <v>0.04</v>
      </c>
      <c r="D66" s="124"/>
      <c r="E66" s="11" t="s">
        <v>4</v>
      </c>
      <c r="F66" s="12">
        <v>25</v>
      </c>
      <c r="G66" s="1">
        <f t="shared" si="8"/>
        <v>0</v>
      </c>
      <c r="H66" s="79">
        <f>SUM(G66*0.96)</f>
        <v>0</v>
      </c>
    </row>
    <row r="67" spans="1:8" x14ac:dyDescent="0.2">
      <c r="A67" s="83"/>
      <c r="B67" s="5"/>
      <c r="C67" s="13"/>
      <c r="D67" s="124"/>
      <c r="E67" t="s">
        <v>4</v>
      </c>
      <c r="F67" s="1">
        <v>50</v>
      </c>
      <c r="G67" s="1">
        <f t="shared" si="8"/>
        <v>0</v>
      </c>
      <c r="H67" s="79">
        <f>SUM(G67*0.96)</f>
        <v>0</v>
      </c>
    </row>
    <row r="68" spans="1:8" ht="13.5" thickBot="1" x14ac:dyDescent="0.25">
      <c r="A68" s="84"/>
      <c r="B68" s="22"/>
      <c r="C68" s="17"/>
      <c r="D68" s="125"/>
      <c r="E68" s="16" t="s">
        <v>4</v>
      </c>
      <c r="F68" s="18">
        <v>100</v>
      </c>
      <c r="G68" s="24">
        <f t="shared" si="8"/>
        <v>0</v>
      </c>
      <c r="H68" s="80">
        <f t="shared" si="9"/>
        <v>0</v>
      </c>
    </row>
    <row r="69" spans="1:8" x14ac:dyDescent="0.2">
      <c r="A69" s="50" t="s">
        <v>63</v>
      </c>
      <c r="B69" s="5" t="s">
        <v>53</v>
      </c>
      <c r="C69" s="13">
        <v>0.03</v>
      </c>
      <c r="D69" s="124"/>
      <c r="E69" s="11" t="s">
        <v>4</v>
      </c>
      <c r="F69" s="12">
        <v>10</v>
      </c>
      <c r="G69" s="1">
        <f t="shared" si="8"/>
        <v>0</v>
      </c>
      <c r="H69" s="91">
        <f>SUM(G69*0.97)</f>
        <v>0</v>
      </c>
    </row>
    <row r="70" spans="1:8" ht="13.5" thickBot="1" x14ac:dyDescent="0.25">
      <c r="A70" s="84"/>
      <c r="B70" s="22"/>
      <c r="C70" s="17"/>
      <c r="D70" s="125"/>
      <c r="E70" s="22" t="s">
        <v>4</v>
      </c>
      <c r="F70" s="18">
        <v>25</v>
      </c>
      <c r="G70" s="24">
        <f t="shared" si="8"/>
        <v>0</v>
      </c>
      <c r="H70" s="80">
        <f>SUM(G70*0.97)</f>
        <v>0</v>
      </c>
    </row>
    <row r="71" spans="1:8" x14ac:dyDescent="0.2">
      <c r="B71" s="5"/>
      <c r="D71" s="124"/>
      <c r="E71" s="11" t="s">
        <v>4</v>
      </c>
      <c r="F71" s="12">
        <v>5</v>
      </c>
      <c r="G71" s="12">
        <f t="shared" ref="G71:G75" si="10">SUM(D71*F71)</f>
        <v>0</v>
      </c>
      <c r="H71" s="79">
        <f t="shared" si="9"/>
        <v>0</v>
      </c>
    </row>
    <row r="72" spans="1:8" x14ac:dyDescent="0.2">
      <c r="A72" s="85" t="s">
        <v>63</v>
      </c>
      <c r="B72" s="5" t="s">
        <v>32</v>
      </c>
      <c r="C72" s="13">
        <v>0.04</v>
      </c>
      <c r="D72" s="124"/>
      <c r="E72" s="11" t="s">
        <v>4</v>
      </c>
      <c r="F72" s="12">
        <v>10</v>
      </c>
      <c r="G72" s="1">
        <f t="shared" si="10"/>
        <v>0</v>
      </c>
      <c r="H72" s="79">
        <f t="shared" si="9"/>
        <v>0</v>
      </c>
    </row>
    <row r="73" spans="1:8" x14ac:dyDescent="0.2">
      <c r="A73" s="83"/>
      <c r="B73" s="5"/>
      <c r="C73" s="13"/>
      <c r="D73" s="124"/>
      <c r="E73" s="11" t="s">
        <v>4</v>
      </c>
      <c r="F73" s="12">
        <v>25</v>
      </c>
      <c r="G73" s="12">
        <f t="shared" si="10"/>
        <v>0</v>
      </c>
      <c r="H73" s="79">
        <f t="shared" si="9"/>
        <v>0</v>
      </c>
    </row>
    <row r="74" spans="1:8" ht="13.5" thickBot="1" x14ac:dyDescent="0.25">
      <c r="A74" s="52"/>
      <c r="B74" s="77"/>
      <c r="C74" s="17"/>
      <c r="D74" s="125"/>
      <c r="E74" s="16" t="s">
        <v>4</v>
      </c>
      <c r="F74" s="18">
        <v>50</v>
      </c>
      <c r="G74" s="24">
        <f t="shared" si="10"/>
        <v>0</v>
      </c>
      <c r="H74" s="80">
        <f t="shared" si="9"/>
        <v>0</v>
      </c>
    </row>
    <row r="75" spans="1:8" x14ac:dyDescent="0.2">
      <c r="A75"/>
      <c r="B75" s="5"/>
      <c r="C75" s="13"/>
      <c r="D75" s="124"/>
      <c r="E75" t="s">
        <v>4</v>
      </c>
      <c r="F75" s="12">
        <v>25</v>
      </c>
      <c r="G75" s="12">
        <f t="shared" si="10"/>
        <v>0</v>
      </c>
      <c r="H75" s="6">
        <f>SUM(G75*0.92)</f>
        <v>0</v>
      </c>
    </row>
    <row r="76" spans="1:8" ht="13.5" thickBot="1" x14ac:dyDescent="0.25">
      <c r="A76" s="52" t="s">
        <v>63</v>
      </c>
      <c r="B76" s="22" t="s">
        <v>24</v>
      </c>
      <c r="C76" s="17">
        <v>0.08</v>
      </c>
      <c r="D76" s="125"/>
      <c r="E76" s="16" t="s">
        <v>4</v>
      </c>
      <c r="F76" s="18">
        <v>50</v>
      </c>
      <c r="G76" s="18">
        <f t="shared" si="8"/>
        <v>0</v>
      </c>
      <c r="H76" s="80">
        <f>SUM(G76*0.92)</f>
        <v>0</v>
      </c>
    </row>
    <row r="77" spans="1:8" s="49" customFormat="1" x14ac:dyDescent="0.2">
      <c r="A77" s="86"/>
      <c r="B77" s="58" t="s">
        <v>39</v>
      </c>
      <c r="D77" s="122">
        <f>SUM(D47:D76)</f>
        <v>0</v>
      </c>
      <c r="F77" s="51"/>
      <c r="G77" s="51">
        <f>SUM(G47:G76)</f>
        <v>0</v>
      </c>
      <c r="H77" s="44">
        <f>SUM(H47:H76)</f>
        <v>0</v>
      </c>
    </row>
    <row r="78" spans="1:8" x14ac:dyDescent="0.2">
      <c r="D78" s="122"/>
      <c r="H78" s="30"/>
    </row>
    <row r="79" spans="1:8" ht="16.5" thickBot="1" x14ac:dyDescent="0.3">
      <c r="A79" s="27"/>
      <c r="B79" s="130" t="s">
        <v>42</v>
      </c>
      <c r="C79" s="21"/>
      <c r="D79" s="123"/>
      <c r="E79" s="20"/>
      <c r="F79" s="24"/>
      <c r="G79" s="20"/>
      <c r="H79" s="52"/>
    </row>
    <row r="80" spans="1:8" x14ac:dyDescent="0.2">
      <c r="D80" s="124"/>
      <c r="E80" s="11" t="s">
        <v>4</v>
      </c>
      <c r="F80" s="12">
        <v>25</v>
      </c>
      <c r="G80" s="12">
        <f>SUM(D80*F80)</f>
        <v>0</v>
      </c>
      <c r="H80" s="72">
        <f>SUM(G80*0.99)</f>
        <v>0</v>
      </c>
    </row>
    <row r="81" spans="1:8" x14ac:dyDescent="0.2">
      <c r="A81" s="50" t="s">
        <v>63</v>
      </c>
      <c r="B81" s="5" t="s">
        <v>25</v>
      </c>
      <c r="C81" s="13">
        <v>0.01</v>
      </c>
      <c r="D81" s="124"/>
      <c r="E81" s="11" t="s">
        <v>4</v>
      </c>
      <c r="F81" s="12">
        <v>50</v>
      </c>
      <c r="G81" s="12">
        <f t="shared" ref="G81:G107" si="11">SUM(D81*F81)</f>
        <v>0</v>
      </c>
      <c r="H81" s="72">
        <f>SUM(G81*0.99)</f>
        <v>0</v>
      </c>
    </row>
    <row r="82" spans="1:8" ht="13.5" thickBot="1" x14ac:dyDescent="0.25">
      <c r="A82" s="47"/>
      <c r="B82" s="22"/>
      <c r="C82" s="17"/>
      <c r="D82" s="125"/>
      <c r="E82" s="16" t="s">
        <v>4</v>
      </c>
      <c r="F82" s="18">
        <v>100</v>
      </c>
      <c r="G82" s="18">
        <f t="shared" si="11"/>
        <v>0</v>
      </c>
      <c r="H82" s="71">
        <f>SUM(G82*0.99)</f>
        <v>0</v>
      </c>
    </row>
    <row r="83" spans="1:8" x14ac:dyDescent="0.2">
      <c r="A83" s="26"/>
      <c r="B83" s="5"/>
      <c r="C83" s="13"/>
      <c r="D83" s="124"/>
      <c r="E83" t="s">
        <v>4</v>
      </c>
      <c r="F83" s="12">
        <v>25</v>
      </c>
      <c r="G83" s="12">
        <f t="shared" si="11"/>
        <v>0</v>
      </c>
      <c r="H83" s="72">
        <f>SUM(G83*0.98)</f>
        <v>0</v>
      </c>
    </row>
    <row r="84" spans="1:8" x14ac:dyDescent="0.2">
      <c r="A84" s="27" t="s">
        <v>63</v>
      </c>
      <c r="B84" s="5" t="s">
        <v>10</v>
      </c>
      <c r="C84" s="13">
        <v>0.02</v>
      </c>
      <c r="D84" s="124"/>
      <c r="E84" s="11" t="s">
        <v>4</v>
      </c>
      <c r="F84" s="12">
        <v>50</v>
      </c>
      <c r="G84" s="12">
        <f t="shared" si="11"/>
        <v>0</v>
      </c>
      <c r="H84" s="72">
        <f>SUM(G84*0.98)</f>
        <v>0</v>
      </c>
    </row>
    <row r="85" spans="1:8" ht="13.5" thickBot="1" x14ac:dyDescent="0.25">
      <c r="A85" s="48"/>
      <c r="B85" s="103"/>
      <c r="C85" s="17"/>
      <c r="D85" s="125"/>
      <c r="E85" s="16" t="s">
        <v>4</v>
      </c>
      <c r="F85" s="18">
        <v>100</v>
      </c>
      <c r="G85" s="18">
        <f t="shared" si="11"/>
        <v>0</v>
      </c>
      <c r="H85" s="71">
        <f>SUM(G85*0.98)</f>
        <v>0</v>
      </c>
    </row>
    <row r="86" spans="1:8" x14ac:dyDescent="0.2">
      <c r="A86" s="136" t="s">
        <v>63</v>
      </c>
      <c r="B86" s="5" t="s">
        <v>11</v>
      </c>
      <c r="C86" s="13">
        <v>0.04</v>
      </c>
      <c r="D86" s="124"/>
      <c r="E86" s="11" t="s">
        <v>4</v>
      </c>
      <c r="F86" s="12">
        <v>25</v>
      </c>
      <c r="G86" s="12">
        <f>SUM(D86*F86)</f>
        <v>0</v>
      </c>
      <c r="H86" s="76">
        <f>SUM(G86*0.96)</f>
        <v>0</v>
      </c>
    </row>
    <row r="87" spans="1:8" ht="13.5" thickBot="1" x14ac:dyDescent="0.25">
      <c r="A87" s="52"/>
      <c r="B87" s="107"/>
      <c r="C87" s="21"/>
      <c r="D87" s="123"/>
      <c r="E87" s="20" t="s">
        <v>4</v>
      </c>
      <c r="F87" s="24">
        <v>50</v>
      </c>
      <c r="G87" s="24">
        <f>SUM(D87*F87)</f>
        <v>0</v>
      </c>
      <c r="H87" s="71">
        <f>SUM(G87*0.96)</f>
        <v>0</v>
      </c>
    </row>
    <row r="88" spans="1:8" x14ac:dyDescent="0.2">
      <c r="B88" s="5" t="s">
        <v>85</v>
      </c>
      <c r="C88" s="2">
        <v>0.04</v>
      </c>
      <c r="D88" s="122"/>
      <c r="E88" t="s">
        <v>4</v>
      </c>
      <c r="F88" s="1">
        <v>25</v>
      </c>
      <c r="G88" s="1">
        <f>SUM(D88*F88)</f>
        <v>0</v>
      </c>
      <c r="H88" s="76">
        <f>SUM(G88*0.96)</f>
        <v>0</v>
      </c>
    </row>
    <row r="89" spans="1:8" ht="13.5" thickBot="1" x14ac:dyDescent="0.25">
      <c r="B89" s="137"/>
      <c r="C89" s="21"/>
      <c r="D89" s="123"/>
      <c r="E89" s="22" t="s">
        <v>4</v>
      </c>
      <c r="F89" s="24">
        <v>50</v>
      </c>
      <c r="G89" s="24">
        <f>SUM(D89*F89)</f>
        <v>0</v>
      </c>
      <c r="H89" s="71">
        <f>SUM(G89*0.96)</f>
        <v>0</v>
      </c>
    </row>
    <row r="90" spans="1:8" ht="13.5" thickBot="1" x14ac:dyDescent="0.25">
      <c r="A90" s="100" t="s">
        <v>63</v>
      </c>
      <c r="B90" s="39" t="s">
        <v>12</v>
      </c>
      <c r="C90" s="42">
        <v>0.02</v>
      </c>
      <c r="D90" s="125"/>
      <c r="E90" s="16" t="s">
        <v>4</v>
      </c>
      <c r="F90" s="18">
        <v>25</v>
      </c>
      <c r="G90" s="18">
        <f t="shared" si="11"/>
        <v>0</v>
      </c>
      <c r="H90" s="71">
        <f>SUM(G90*0.98)</f>
        <v>0</v>
      </c>
    </row>
    <row r="91" spans="1:8" x14ac:dyDescent="0.2">
      <c r="A91" s="50" t="s">
        <v>63</v>
      </c>
      <c r="B91" s="5" t="s">
        <v>52</v>
      </c>
      <c r="C91" s="13">
        <v>0.05</v>
      </c>
      <c r="D91" s="124"/>
      <c r="E91" s="11" t="s">
        <v>4</v>
      </c>
      <c r="F91" s="12">
        <v>25</v>
      </c>
      <c r="G91" s="12">
        <f t="shared" ref="G91:G96" si="12">SUM(D91*F91)</f>
        <v>0</v>
      </c>
      <c r="H91" s="76">
        <f>SUM(G91*0.95)</f>
        <v>0</v>
      </c>
    </row>
    <row r="92" spans="1:8" ht="13.5" thickBot="1" x14ac:dyDescent="0.25">
      <c r="A92" s="47"/>
      <c r="B92" s="103"/>
      <c r="C92" s="21"/>
      <c r="D92" s="123"/>
      <c r="E92" s="16" t="s">
        <v>4</v>
      </c>
      <c r="F92" s="24">
        <v>50</v>
      </c>
      <c r="G92" s="24">
        <f t="shared" si="12"/>
        <v>0</v>
      </c>
      <c r="H92" s="71">
        <f>SUM(G92*0.95)</f>
        <v>0</v>
      </c>
    </row>
    <row r="93" spans="1:8" x14ac:dyDescent="0.2">
      <c r="A93" s="132"/>
      <c r="B93" s="5" t="s">
        <v>76</v>
      </c>
      <c r="C93" s="2">
        <v>0.04</v>
      </c>
      <c r="D93" s="122"/>
      <c r="E93" s="5" t="s">
        <v>4</v>
      </c>
      <c r="F93" s="1">
        <v>25</v>
      </c>
      <c r="G93" s="1">
        <f t="shared" si="12"/>
        <v>0</v>
      </c>
      <c r="H93" s="76">
        <f>SUM(G93*0.96)</f>
        <v>0</v>
      </c>
    </row>
    <row r="94" spans="1:8" ht="13.5" thickBot="1" x14ac:dyDescent="0.25">
      <c r="A94" s="84"/>
      <c r="B94" s="103"/>
      <c r="C94" s="21"/>
      <c r="D94" s="123"/>
      <c r="E94" s="22" t="s">
        <v>4</v>
      </c>
      <c r="F94" s="24">
        <v>50</v>
      </c>
      <c r="G94" s="24">
        <f t="shared" si="12"/>
        <v>0</v>
      </c>
      <c r="H94" s="71">
        <f>SUM(G94*0.96)</f>
        <v>0</v>
      </c>
    </row>
    <row r="95" spans="1:8" x14ac:dyDescent="0.2">
      <c r="A95" s="83"/>
      <c r="B95" s="5"/>
      <c r="D95" s="122"/>
      <c r="E95" s="5" t="s">
        <v>4</v>
      </c>
      <c r="F95" s="1">
        <v>25</v>
      </c>
      <c r="G95" s="1">
        <f t="shared" si="12"/>
        <v>0</v>
      </c>
      <c r="H95" s="72">
        <f>SUM(G95*0.96)</f>
        <v>0</v>
      </c>
    </row>
    <row r="96" spans="1:8" ht="13.5" thickBot="1" x14ac:dyDescent="0.25">
      <c r="A96" s="84"/>
      <c r="B96" s="22" t="s">
        <v>84</v>
      </c>
      <c r="C96" s="21">
        <v>0.04</v>
      </c>
      <c r="D96" s="123"/>
      <c r="E96" s="22" t="s">
        <v>4</v>
      </c>
      <c r="F96" s="24">
        <v>50</v>
      </c>
      <c r="G96" s="24">
        <f t="shared" si="12"/>
        <v>0</v>
      </c>
      <c r="H96" s="71">
        <f>SUM(G96*0.96)</f>
        <v>0</v>
      </c>
    </row>
    <row r="97" spans="1:8" x14ac:dyDescent="0.2">
      <c r="D97" s="124"/>
      <c r="E97" s="11" t="s">
        <v>4</v>
      </c>
      <c r="F97" s="12">
        <v>25</v>
      </c>
      <c r="G97" s="12">
        <f t="shared" si="11"/>
        <v>0</v>
      </c>
      <c r="H97" s="72">
        <f>SUM(G97*0.98)</f>
        <v>0</v>
      </c>
    </row>
    <row r="98" spans="1:8" x14ac:dyDescent="0.2">
      <c r="A98" s="27" t="s">
        <v>63</v>
      </c>
      <c r="B98" s="5" t="s">
        <v>13</v>
      </c>
      <c r="C98" s="13">
        <v>0.02</v>
      </c>
      <c r="D98" s="124"/>
      <c r="E98" t="s">
        <v>4</v>
      </c>
      <c r="F98" s="12">
        <v>50</v>
      </c>
      <c r="G98" s="12">
        <f>SUM(D98*F98)</f>
        <v>0</v>
      </c>
      <c r="H98" s="72">
        <f>SUM(G98*0.98)</f>
        <v>0</v>
      </c>
    </row>
    <row r="99" spans="1:8" ht="13.5" thickBot="1" x14ac:dyDescent="0.25">
      <c r="A99" s="47"/>
      <c r="B99" s="22"/>
      <c r="C99" s="17"/>
      <c r="D99" s="125"/>
      <c r="E99" s="16" t="s">
        <v>4</v>
      </c>
      <c r="F99" s="18">
        <v>100</v>
      </c>
      <c r="G99" s="18">
        <f t="shared" si="11"/>
        <v>0</v>
      </c>
      <c r="H99" s="71">
        <f>SUM(G99*0.98)</f>
        <v>0</v>
      </c>
    </row>
    <row r="100" spans="1:8" x14ac:dyDescent="0.2">
      <c r="B100" s="5" t="s">
        <v>54</v>
      </c>
      <c r="C100" s="13">
        <v>0.05</v>
      </c>
      <c r="D100" s="124"/>
      <c r="E100" s="11" t="s">
        <v>4</v>
      </c>
      <c r="F100" s="12">
        <v>50</v>
      </c>
      <c r="G100" s="12">
        <f t="shared" si="11"/>
        <v>0</v>
      </c>
      <c r="H100" s="76">
        <f>SUM(G100*0.95)</f>
        <v>0</v>
      </c>
    </row>
    <row r="101" spans="1:8" ht="13.5" thickBot="1" x14ac:dyDescent="0.25">
      <c r="A101" s="47"/>
      <c r="B101" s="22"/>
      <c r="C101" s="17"/>
      <c r="D101" s="125"/>
      <c r="E101" s="16" t="s">
        <v>4</v>
      </c>
      <c r="F101" s="18">
        <v>100</v>
      </c>
      <c r="G101" s="18">
        <f t="shared" si="11"/>
        <v>0</v>
      </c>
      <c r="H101" s="71">
        <f>SUM(G101*0.95)</f>
        <v>0</v>
      </c>
    </row>
    <row r="102" spans="1:8" x14ac:dyDescent="0.2">
      <c r="A102" s="50" t="s">
        <v>63</v>
      </c>
      <c r="B102" s="5"/>
      <c r="C102" s="13"/>
      <c r="D102" s="124"/>
      <c r="E102" t="s">
        <v>4</v>
      </c>
      <c r="F102" s="12">
        <v>25</v>
      </c>
      <c r="G102" s="12">
        <f t="shared" si="11"/>
        <v>0</v>
      </c>
      <c r="H102" s="76">
        <f t="shared" ref="H102:H107" si="13">SUM(G102*0.98)</f>
        <v>0</v>
      </c>
    </row>
    <row r="103" spans="1:8" x14ac:dyDescent="0.2">
      <c r="B103" s="5" t="s">
        <v>26</v>
      </c>
      <c r="C103" s="13">
        <v>0.02</v>
      </c>
      <c r="D103" s="124"/>
      <c r="E103" t="s">
        <v>4</v>
      </c>
      <c r="F103" s="12">
        <v>50</v>
      </c>
      <c r="G103" s="12">
        <f>SUM(D103*F103)</f>
        <v>0</v>
      </c>
      <c r="H103" s="72">
        <f t="shared" si="13"/>
        <v>0</v>
      </c>
    </row>
    <row r="104" spans="1:8" ht="13.5" thickBot="1" x14ac:dyDescent="0.25">
      <c r="A104" s="48"/>
      <c r="B104" s="22"/>
      <c r="C104" s="17"/>
      <c r="D104" s="125"/>
      <c r="E104" s="20" t="s">
        <v>4</v>
      </c>
      <c r="F104" s="18">
        <v>100</v>
      </c>
      <c r="G104" s="18">
        <f t="shared" si="11"/>
        <v>0</v>
      </c>
      <c r="H104" s="71">
        <f t="shared" si="13"/>
        <v>0</v>
      </c>
    </row>
    <row r="105" spans="1:8" x14ac:dyDescent="0.2">
      <c r="A105" s="27" t="s">
        <v>63</v>
      </c>
      <c r="B105" s="5" t="s">
        <v>14</v>
      </c>
      <c r="C105" s="13">
        <v>0.02</v>
      </c>
      <c r="D105" s="124"/>
      <c r="E105" s="11" t="s">
        <v>4</v>
      </c>
      <c r="F105" s="12">
        <v>25</v>
      </c>
      <c r="G105" s="12">
        <f t="shared" si="11"/>
        <v>0</v>
      </c>
      <c r="H105" s="72">
        <f t="shared" si="13"/>
        <v>0</v>
      </c>
    </row>
    <row r="106" spans="1:8" ht="13.5" thickBot="1" x14ac:dyDescent="0.25">
      <c r="A106" s="47"/>
      <c r="B106" s="93"/>
      <c r="C106" s="17"/>
      <c r="D106" s="125"/>
      <c r="E106" s="16" t="s">
        <v>4</v>
      </c>
      <c r="F106" s="18">
        <v>100</v>
      </c>
      <c r="G106" s="18">
        <f t="shared" si="11"/>
        <v>0</v>
      </c>
      <c r="H106" s="71">
        <f t="shared" si="13"/>
        <v>0</v>
      </c>
    </row>
    <row r="107" spans="1:8" ht="13.5" thickBot="1" x14ac:dyDescent="0.25">
      <c r="A107" s="98"/>
      <c r="B107" s="39" t="s">
        <v>75</v>
      </c>
      <c r="C107" s="42">
        <v>0.02</v>
      </c>
      <c r="D107" s="127"/>
      <c r="E107" s="39" t="s">
        <v>4</v>
      </c>
      <c r="F107" s="40">
        <v>25</v>
      </c>
      <c r="G107" s="40">
        <f t="shared" si="11"/>
        <v>0</v>
      </c>
      <c r="H107" s="131">
        <f t="shared" si="13"/>
        <v>0</v>
      </c>
    </row>
    <row r="108" spans="1:8" x14ac:dyDescent="0.2">
      <c r="A108" s="50" t="s">
        <v>63</v>
      </c>
      <c r="B108" s="5" t="s">
        <v>16</v>
      </c>
      <c r="C108" s="13">
        <v>0.05</v>
      </c>
      <c r="D108" s="124"/>
      <c r="E108" s="11" t="s">
        <v>4</v>
      </c>
      <c r="F108" s="12">
        <v>25</v>
      </c>
      <c r="G108" s="1">
        <f>SUM(D108*F108)</f>
        <v>0</v>
      </c>
      <c r="H108" s="72">
        <f>SUM(G108*0.95)</f>
        <v>0</v>
      </c>
    </row>
    <row r="109" spans="1:8" ht="13.5" thickBot="1" x14ac:dyDescent="0.25">
      <c r="A109" s="52"/>
      <c r="B109" s="22" t="s">
        <v>16</v>
      </c>
      <c r="C109" s="17"/>
      <c r="D109" s="125"/>
      <c r="E109" s="16" t="s">
        <v>4</v>
      </c>
      <c r="F109" s="18">
        <v>50</v>
      </c>
      <c r="G109" s="24">
        <f>SUM(D109*F109)</f>
        <v>0</v>
      </c>
      <c r="H109" s="71">
        <f>SUM(G109*0.95)</f>
        <v>0</v>
      </c>
    </row>
    <row r="110" spans="1:8" x14ac:dyDescent="0.2">
      <c r="B110" s="60" t="s">
        <v>41</v>
      </c>
      <c r="D110" s="122">
        <f>SUM(D80:D109)</f>
        <v>0</v>
      </c>
      <c r="G110" s="51">
        <f>SUM(G80:G109)</f>
        <v>0</v>
      </c>
      <c r="H110" s="73">
        <f>SUM(H80:H109)</f>
        <v>0</v>
      </c>
    </row>
    <row r="111" spans="1:8" s="49" customFormat="1" x14ac:dyDescent="0.2">
      <c r="A111" s="59"/>
      <c r="D111" s="122"/>
      <c r="F111" s="51"/>
      <c r="H111" s="86"/>
    </row>
    <row r="112" spans="1:8" ht="15.75" x14ac:dyDescent="0.25">
      <c r="A112" s="27"/>
      <c r="B112" s="37" t="s">
        <v>43</v>
      </c>
      <c r="D112" s="122"/>
      <c r="G112"/>
      <c r="H112" s="50"/>
    </row>
    <row r="113" spans="1:8" x14ac:dyDescent="0.2">
      <c r="D113" s="122"/>
      <c r="E113" s="5" t="s">
        <v>4</v>
      </c>
      <c r="F113" s="1">
        <v>25</v>
      </c>
      <c r="G113" s="1">
        <f>SUM(D113*F113)</f>
        <v>0</v>
      </c>
      <c r="H113" s="72">
        <f t="shared" ref="H113:H124" si="14">SUM(G113*0.99)</f>
        <v>0</v>
      </c>
    </row>
    <row r="114" spans="1:8" x14ac:dyDescent="0.2">
      <c r="A114" s="85" t="s">
        <v>63</v>
      </c>
      <c r="B114" s="5" t="s">
        <v>5</v>
      </c>
      <c r="C114" s="2">
        <v>0.01</v>
      </c>
      <c r="D114" s="122"/>
      <c r="E114" s="5" t="s">
        <v>4</v>
      </c>
      <c r="F114" s="1">
        <v>50</v>
      </c>
      <c r="G114" s="1">
        <f>SUM(D114*F114)</f>
        <v>0</v>
      </c>
      <c r="H114" s="72">
        <f t="shared" si="14"/>
        <v>0</v>
      </c>
    </row>
    <row r="115" spans="1:8" ht="13.5" thickBot="1" x14ac:dyDescent="0.25">
      <c r="A115" s="52"/>
      <c r="B115" s="22"/>
      <c r="C115" s="17"/>
      <c r="D115" s="123"/>
      <c r="E115" s="20" t="s">
        <v>4</v>
      </c>
      <c r="F115" s="24">
        <v>100</v>
      </c>
      <c r="G115" s="23">
        <f t="shared" ref="G115:G124" si="15">SUM(D115*F115)</f>
        <v>0</v>
      </c>
      <c r="H115" s="71">
        <f t="shared" si="14"/>
        <v>0</v>
      </c>
    </row>
    <row r="116" spans="1:8" x14ac:dyDescent="0.2">
      <c r="A116" s="27" t="s">
        <v>63</v>
      </c>
      <c r="C116" s="13"/>
      <c r="D116" s="124"/>
      <c r="E116" s="11" t="s">
        <v>4</v>
      </c>
      <c r="F116" s="12">
        <v>25</v>
      </c>
      <c r="G116" s="6">
        <f t="shared" si="15"/>
        <v>0</v>
      </c>
      <c r="H116" s="72">
        <f t="shared" si="14"/>
        <v>0</v>
      </c>
    </row>
    <row r="117" spans="1:8" x14ac:dyDescent="0.2">
      <c r="B117" s="5" t="s">
        <v>29</v>
      </c>
      <c r="C117" s="13">
        <v>0.01</v>
      </c>
      <c r="D117" s="124"/>
      <c r="E117" s="5" t="s">
        <v>4</v>
      </c>
      <c r="F117" s="12">
        <v>100</v>
      </c>
      <c r="G117" s="6">
        <f t="shared" si="15"/>
        <v>0</v>
      </c>
      <c r="H117" s="72">
        <f t="shared" si="14"/>
        <v>0</v>
      </c>
    </row>
    <row r="118" spans="1:8" ht="13.5" thickBot="1" x14ac:dyDescent="0.25">
      <c r="A118" s="52"/>
      <c r="B118" s="22"/>
      <c r="C118" s="17"/>
      <c r="D118" s="125"/>
      <c r="E118" s="20" t="s">
        <v>44</v>
      </c>
      <c r="F118" s="24">
        <v>250</v>
      </c>
      <c r="G118" s="23">
        <f t="shared" si="15"/>
        <v>0</v>
      </c>
      <c r="H118" s="71">
        <f t="shared" si="14"/>
        <v>0</v>
      </c>
    </row>
    <row r="119" spans="1:8" x14ac:dyDescent="0.2">
      <c r="B119" s="5"/>
      <c r="D119" s="124"/>
      <c r="E119" s="11" t="s">
        <v>4</v>
      </c>
      <c r="F119" s="12">
        <v>25</v>
      </c>
      <c r="G119" s="6">
        <f t="shared" si="15"/>
        <v>0</v>
      </c>
      <c r="H119" s="72">
        <f t="shared" si="14"/>
        <v>0</v>
      </c>
    </row>
    <row r="120" spans="1:8" x14ac:dyDescent="0.2">
      <c r="A120" s="27" t="s">
        <v>63</v>
      </c>
      <c r="B120" s="5" t="s">
        <v>6</v>
      </c>
      <c r="C120" s="13">
        <v>0.01</v>
      </c>
      <c r="D120" s="124"/>
      <c r="E120" s="11" t="s">
        <v>4</v>
      </c>
      <c r="F120" s="12">
        <v>50</v>
      </c>
      <c r="G120" s="6">
        <f>SUM(D120*F120)</f>
        <v>0</v>
      </c>
      <c r="H120" s="72">
        <f t="shared" si="14"/>
        <v>0</v>
      </c>
    </row>
    <row r="121" spans="1:8" ht="13.5" thickBot="1" x14ac:dyDescent="0.25">
      <c r="A121" s="47"/>
      <c r="B121" s="22"/>
      <c r="C121" s="21"/>
      <c r="D121" s="125"/>
      <c r="E121" s="16" t="s">
        <v>4</v>
      </c>
      <c r="F121" s="18">
        <v>100</v>
      </c>
      <c r="G121" s="23">
        <f t="shared" si="15"/>
        <v>0</v>
      </c>
      <c r="H121" s="71">
        <f t="shared" si="14"/>
        <v>0</v>
      </c>
    </row>
    <row r="122" spans="1:8" x14ac:dyDescent="0.2">
      <c r="A122" s="26"/>
      <c r="B122" s="5"/>
      <c r="D122" s="124"/>
      <c r="E122" t="s">
        <v>4</v>
      </c>
      <c r="F122" s="12">
        <v>25</v>
      </c>
      <c r="G122" s="6">
        <f t="shared" si="15"/>
        <v>0</v>
      </c>
      <c r="H122" s="72">
        <f t="shared" si="14"/>
        <v>0</v>
      </c>
    </row>
    <row r="123" spans="1:8" x14ac:dyDescent="0.2">
      <c r="A123" s="27"/>
      <c r="B123" s="5" t="s">
        <v>66</v>
      </c>
      <c r="C123" s="2">
        <v>0.01</v>
      </c>
      <c r="D123" s="124"/>
      <c r="E123" t="s">
        <v>4</v>
      </c>
      <c r="F123" s="12">
        <v>50</v>
      </c>
      <c r="G123" s="6">
        <f t="shared" si="15"/>
        <v>0</v>
      </c>
      <c r="H123" s="72">
        <f t="shared" si="14"/>
        <v>0</v>
      </c>
    </row>
    <row r="124" spans="1:8" ht="13.5" thickBot="1" x14ac:dyDescent="0.25">
      <c r="A124" s="47"/>
      <c r="B124" s="22"/>
      <c r="C124" s="21"/>
      <c r="D124" s="125"/>
      <c r="E124" s="20" t="s">
        <v>4</v>
      </c>
      <c r="F124" s="18">
        <v>100</v>
      </c>
      <c r="G124" s="23">
        <f t="shared" si="15"/>
        <v>0</v>
      </c>
      <c r="H124" s="71">
        <f t="shared" si="14"/>
        <v>0</v>
      </c>
    </row>
    <row r="125" spans="1:8" x14ac:dyDescent="0.2">
      <c r="A125" s="26"/>
      <c r="B125" s="61" t="s">
        <v>48</v>
      </c>
      <c r="D125" s="124">
        <f>SUM(D113:D124)</f>
        <v>0</v>
      </c>
      <c r="G125" s="51">
        <f>SUM(G113:G124)</f>
        <v>0</v>
      </c>
      <c r="H125" s="108">
        <f>SUM(H113:H124)</f>
        <v>0</v>
      </c>
    </row>
    <row r="126" spans="1:8" x14ac:dyDescent="0.2">
      <c r="A126" s="26"/>
      <c r="D126" s="122"/>
      <c r="H126" s="30"/>
    </row>
    <row r="127" spans="1:8" ht="15.75" x14ac:dyDescent="0.25">
      <c r="A127" s="26"/>
      <c r="B127" s="81" t="s">
        <v>45</v>
      </c>
      <c r="D127" s="124"/>
      <c r="G127" s="12"/>
      <c r="H127" s="50"/>
    </row>
    <row r="128" spans="1:8" x14ac:dyDescent="0.2">
      <c r="D128" s="124"/>
      <c r="E128" s="8" t="s">
        <v>4</v>
      </c>
      <c r="F128" s="10">
        <v>25</v>
      </c>
      <c r="G128" s="12">
        <f t="shared" ref="G128:G138" si="16">SUM(D128*F128)</f>
        <v>0</v>
      </c>
      <c r="H128" s="72">
        <f>SUM(G128*0.99)</f>
        <v>0</v>
      </c>
    </row>
    <row r="129" spans="1:8" x14ac:dyDescent="0.2">
      <c r="A129" s="27" t="s">
        <v>63</v>
      </c>
      <c r="B129" s="5" t="s">
        <v>7</v>
      </c>
      <c r="C129" s="9">
        <v>0.01</v>
      </c>
      <c r="D129" s="124"/>
      <c r="E129" s="8" t="s">
        <v>4</v>
      </c>
      <c r="F129" s="10">
        <v>100</v>
      </c>
      <c r="G129" s="10">
        <f t="shared" si="16"/>
        <v>0</v>
      </c>
      <c r="H129" s="72">
        <f>SUM(G129*0.99)</f>
        <v>0</v>
      </c>
    </row>
    <row r="130" spans="1:8" ht="13.5" thickBot="1" x14ac:dyDescent="0.25">
      <c r="A130" s="53"/>
      <c r="B130" s="22"/>
      <c r="C130" s="55"/>
      <c r="D130" s="125"/>
      <c r="E130" s="54" t="s">
        <v>4</v>
      </c>
      <c r="F130" s="56">
        <v>250</v>
      </c>
      <c r="G130" s="24">
        <f t="shared" si="16"/>
        <v>0</v>
      </c>
      <c r="H130" s="71">
        <f>SUM(G130*0.99)</f>
        <v>0</v>
      </c>
    </row>
    <row r="131" spans="1:8" x14ac:dyDescent="0.2">
      <c r="B131" s="5" t="s">
        <v>8</v>
      </c>
      <c r="C131" s="9">
        <v>0.02</v>
      </c>
      <c r="D131" s="124"/>
      <c r="E131" s="8" t="s">
        <v>4</v>
      </c>
      <c r="F131" s="10">
        <v>25</v>
      </c>
      <c r="G131" s="10">
        <f t="shared" si="16"/>
        <v>0</v>
      </c>
      <c r="H131" s="72">
        <f t="shared" ref="H131:H138" si="17">SUM(G131*0.98)</f>
        <v>0</v>
      </c>
    </row>
    <row r="132" spans="1:8" ht="13.5" thickBot="1" x14ac:dyDescent="0.25">
      <c r="A132" s="53"/>
      <c r="B132" s="22"/>
      <c r="C132" s="55"/>
      <c r="D132" s="125"/>
      <c r="E132" s="54" t="s">
        <v>4</v>
      </c>
      <c r="F132" s="56">
        <v>100</v>
      </c>
      <c r="G132" s="56">
        <f t="shared" si="16"/>
        <v>0</v>
      </c>
      <c r="H132" s="71">
        <f t="shared" si="17"/>
        <v>0</v>
      </c>
    </row>
    <row r="133" spans="1:8" x14ac:dyDescent="0.2">
      <c r="A133" s="82"/>
      <c r="B133" s="5"/>
      <c r="C133" s="9"/>
      <c r="D133" s="124"/>
      <c r="E133" s="5" t="s">
        <v>4</v>
      </c>
      <c r="F133" s="10">
        <v>50</v>
      </c>
      <c r="G133" s="10">
        <f t="shared" si="16"/>
        <v>0</v>
      </c>
      <c r="H133" s="72">
        <f>SUM(G133*0.98)</f>
        <v>0</v>
      </c>
    </row>
    <row r="134" spans="1:8" x14ac:dyDescent="0.2">
      <c r="A134" s="82"/>
      <c r="B134" s="5" t="s">
        <v>83</v>
      </c>
      <c r="C134" s="9">
        <v>0.02</v>
      </c>
      <c r="D134" s="124"/>
      <c r="E134" s="5" t="s">
        <v>4</v>
      </c>
      <c r="F134" s="10">
        <v>100</v>
      </c>
      <c r="G134" s="10">
        <f t="shared" si="16"/>
        <v>0</v>
      </c>
      <c r="H134" s="72">
        <f t="shared" ref="H134:H135" si="18">SUM(G134*0.98)</f>
        <v>0</v>
      </c>
    </row>
    <row r="135" spans="1:8" ht="13.5" thickBot="1" x14ac:dyDescent="0.25">
      <c r="A135" s="96"/>
      <c r="B135" s="103"/>
      <c r="C135" s="41"/>
      <c r="D135" s="135"/>
      <c r="E135" s="22" t="s">
        <v>4</v>
      </c>
      <c r="F135" s="23">
        <v>250</v>
      </c>
      <c r="G135" s="23">
        <f t="shared" si="16"/>
        <v>0</v>
      </c>
      <c r="H135" s="71">
        <f t="shared" si="18"/>
        <v>0</v>
      </c>
    </row>
    <row r="136" spans="1:8" x14ac:dyDescent="0.2">
      <c r="B136" t="s">
        <v>62</v>
      </c>
      <c r="C136" s="9">
        <v>0.02</v>
      </c>
      <c r="D136" s="124"/>
      <c r="E136" t="s">
        <v>4</v>
      </c>
      <c r="F136" s="12">
        <v>50</v>
      </c>
      <c r="G136" s="12">
        <f t="shared" si="16"/>
        <v>0</v>
      </c>
      <c r="H136" s="72">
        <f t="shared" si="17"/>
        <v>0</v>
      </c>
    </row>
    <row r="137" spans="1:8" ht="13.5" thickBot="1" x14ac:dyDescent="0.25">
      <c r="A137" s="52"/>
      <c r="B137" s="20"/>
      <c r="C137" s="55"/>
      <c r="D137" s="125"/>
      <c r="E137" s="20" t="s">
        <v>4</v>
      </c>
      <c r="F137" s="18">
        <v>100</v>
      </c>
      <c r="G137" s="18">
        <f t="shared" si="16"/>
        <v>0</v>
      </c>
      <c r="H137" s="71">
        <f t="shared" si="17"/>
        <v>0</v>
      </c>
    </row>
    <row r="138" spans="1:8" ht="13.5" thickBot="1" x14ac:dyDescent="0.25">
      <c r="A138" s="48" t="s">
        <v>63</v>
      </c>
      <c r="B138" s="22" t="s">
        <v>28</v>
      </c>
      <c r="C138" s="55">
        <v>0.02</v>
      </c>
      <c r="D138" s="125"/>
      <c r="E138" s="54" t="s">
        <v>4</v>
      </c>
      <c r="F138" s="56">
        <v>50</v>
      </c>
      <c r="G138" s="56">
        <f t="shared" si="16"/>
        <v>0</v>
      </c>
      <c r="H138" s="71">
        <f t="shared" si="17"/>
        <v>0</v>
      </c>
    </row>
    <row r="139" spans="1:8" x14ac:dyDescent="0.2">
      <c r="B139" s="61" t="s">
        <v>49</v>
      </c>
      <c r="D139" s="124">
        <f>SUM(D128:D138)</f>
        <v>0</v>
      </c>
      <c r="E139" s="8"/>
      <c r="F139" s="10"/>
      <c r="G139" s="51">
        <f>SUM(G128:G138)</f>
        <v>0</v>
      </c>
      <c r="H139" s="73">
        <f>SUM(H128:H138)</f>
        <v>0</v>
      </c>
    </row>
    <row r="140" spans="1:8" x14ac:dyDescent="0.2">
      <c r="B140" s="8"/>
      <c r="C140" s="9"/>
      <c r="D140" s="122"/>
      <c r="E140" s="8"/>
      <c r="F140" s="10"/>
      <c r="G140" s="10"/>
      <c r="H140" s="50"/>
    </row>
    <row r="141" spans="1:8" ht="15.75" x14ac:dyDescent="0.25">
      <c r="A141" s="25"/>
      <c r="B141" s="37" t="s">
        <v>46</v>
      </c>
      <c r="C141" s="9"/>
      <c r="D141" s="124"/>
      <c r="G141" s="10"/>
      <c r="H141" s="50"/>
    </row>
    <row r="142" spans="1:8" x14ac:dyDescent="0.2">
      <c r="A142" s="82" t="s">
        <v>63</v>
      </c>
      <c r="B142" s="5" t="s">
        <v>55</v>
      </c>
      <c r="C142" s="7">
        <v>0.04</v>
      </c>
      <c r="D142" s="124"/>
      <c r="E142" t="s">
        <v>4</v>
      </c>
      <c r="F142" s="1">
        <v>25</v>
      </c>
      <c r="G142" s="1">
        <f>SUM(D142*F142)</f>
        <v>0</v>
      </c>
      <c r="H142" s="72">
        <f>SUM(G142*0.96)</f>
        <v>0</v>
      </c>
    </row>
    <row r="143" spans="1:8" ht="13.5" thickBot="1" x14ac:dyDescent="0.25">
      <c r="A143" s="96"/>
      <c r="B143" s="22" t="s">
        <v>56</v>
      </c>
      <c r="C143" s="17"/>
      <c r="D143" s="125"/>
      <c r="E143" s="22" t="s">
        <v>4</v>
      </c>
      <c r="F143" s="18">
        <v>50</v>
      </c>
      <c r="G143" s="24">
        <f>SUM(D143*F143)</f>
        <v>0</v>
      </c>
      <c r="H143" s="71">
        <f>SUM(G143*0.96)</f>
        <v>0</v>
      </c>
    </row>
    <row r="144" spans="1:8" x14ac:dyDescent="0.2">
      <c r="A144" s="82"/>
      <c r="B144" s="61" t="s">
        <v>50</v>
      </c>
      <c r="C144" s="7"/>
      <c r="D144" s="124">
        <f>SUM(D142:D143)</f>
        <v>0</v>
      </c>
      <c r="F144" s="12"/>
      <c r="G144" s="105">
        <f>SUM(G142:G143)</f>
        <v>0</v>
      </c>
      <c r="H144" s="106">
        <f>SUM(H142:H143)</f>
        <v>0</v>
      </c>
    </row>
    <row r="145" spans="1:8" x14ac:dyDescent="0.2">
      <c r="A145" s="82"/>
      <c r="B145" s="5"/>
      <c r="C145" s="7"/>
      <c r="D145" s="124"/>
      <c r="F145" s="12"/>
      <c r="H145" s="72"/>
    </row>
    <row r="146" spans="1:8" ht="15.75" x14ac:dyDescent="0.25">
      <c r="A146" s="82"/>
      <c r="B146" s="94" t="s">
        <v>61</v>
      </c>
      <c r="C146" s="13"/>
      <c r="D146" s="124"/>
      <c r="E146" s="11"/>
      <c r="F146" s="12"/>
      <c r="H146" s="72"/>
    </row>
    <row r="147" spans="1:8" x14ac:dyDescent="0.2">
      <c r="A147" s="82"/>
      <c r="C147" s="13"/>
      <c r="D147" s="124"/>
      <c r="E147" s="5" t="s">
        <v>4</v>
      </c>
      <c r="F147" s="12">
        <v>25</v>
      </c>
      <c r="G147" s="1">
        <f t="shared" ref="G147:G148" si="19">SUM(D147*F147)</f>
        <v>0</v>
      </c>
      <c r="H147" s="72">
        <f t="shared" ref="H147:H148" si="20">SUM(G147*0.96)</f>
        <v>0</v>
      </c>
    </row>
    <row r="148" spans="1:8" ht="13.5" thickBot="1" x14ac:dyDescent="0.25">
      <c r="A148" s="96"/>
      <c r="B148" s="103" t="s">
        <v>82</v>
      </c>
      <c r="C148" s="17">
        <v>0.04</v>
      </c>
      <c r="D148" s="125"/>
      <c r="E148" s="22" t="s">
        <v>4</v>
      </c>
      <c r="F148" s="18">
        <v>50</v>
      </c>
      <c r="G148" s="24">
        <f t="shared" si="19"/>
        <v>0</v>
      </c>
      <c r="H148" s="71">
        <f t="shared" si="20"/>
        <v>0</v>
      </c>
    </row>
    <row r="149" spans="1:8" ht="13.5" thickBot="1" x14ac:dyDescent="0.25">
      <c r="A149" s="48"/>
      <c r="B149" s="22" t="s">
        <v>59</v>
      </c>
      <c r="C149" s="17">
        <v>0.05</v>
      </c>
      <c r="D149" s="125"/>
      <c r="E149" s="16" t="s">
        <v>4</v>
      </c>
      <c r="F149" s="18">
        <v>100</v>
      </c>
      <c r="G149" s="24">
        <f t="shared" ref="G149" si="21">SUM(D149*F149)</f>
        <v>0</v>
      </c>
      <c r="H149" s="71">
        <f>SUM(G149*0.95)</f>
        <v>0</v>
      </c>
    </row>
    <row r="150" spans="1:8" s="49" customFormat="1" x14ac:dyDescent="0.2">
      <c r="A150" s="70"/>
      <c r="B150" s="61" t="s">
        <v>65</v>
      </c>
      <c r="D150" s="124">
        <f>SUM(D148:D149)</f>
        <v>0</v>
      </c>
      <c r="F150" s="51"/>
      <c r="G150" s="51">
        <f>SUM(G148:G149)</f>
        <v>0</v>
      </c>
      <c r="H150" s="73">
        <f>SUM(H148:H149)</f>
        <v>0</v>
      </c>
    </row>
    <row r="151" spans="1:8" x14ac:dyDescent="0.2">
      <c r="D151" s="122"/>
      <c r="H151" s="30"/>
    </row>
    <row r="152" spans="1:8" s="67" customFormat="1" ht="21" thickBot="1" x14ac:dyDescent="0.35">
      <c r="A152" s="66"/>
      <c r="B152" s="101" t="s">
        <v>47</v>
      </c>
      <c r="C152" s="102"/>
      <c r="D152" s="129">
        <f>SUM(D20,D44,D77,D110,D125,D139,D144,D150)</f>
        <v>0</v>
      </c>
      <c r="E152" s="95"/>
      <c r="F152" s="68"/>
      <c r="G152" s="68">
        <f>SUM(G20,G44,G77,G110,G125,G139,G144,G150)</f>
        <v>0</v>
      </c>
      <c r="H152" s="74">
        <f>SUM(H20,H44,H77,H110,H125,H139,H144,H150)</f>
        <v>0</v>
      </c>
    </row>
    <row r="153" spans="1:8" s="63" customFormat="1" ht="20.25" x14ac:dyDescent="0.3">
      <c r="A153" s="62"/>
      <c r="B153" s="63" t="s">
        <v>51</v>
      </c>
      <c r="C153" s="64"/>
      <c r="F153" s="65"/>
      <c r="G153" s="65"/>
      <c r="H153" s="75"/>
    </row>
    <row r="154" spans="1:8" x14ac:dyDescent="0.2">
      <c r="A154" s="28"/>
      <c r="B154" s="111">
        <v>46023</v>
      </c>
      <c r="C154" s="13"/>
      <c r="D154" s="11"/>
      <c r="E154" s="11"/>
      <c r="F154" s="12"/>
      <c r="G154" s="11"/>
      <c r="H154" s="50"/>
    </row>
  </sheetData>
  <phoneticPr fontId="0" type="noConversion"/>
  <printOptions gridLines="1"/>
  <pageMargins left="0.5" right="0" top="0.59055118100000004" bottom="0.34055118099999998" header="0.261811024" footer="0.261811024"/>
  <pageSetup scale="90" orientation="portrait" r:id="rId1"/>
  <headerFooter alignWithMargins="0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Lefor</dc:creator>
  <cp:lastModifiedBy>Earl Coatta</cp:lastModifiedBy>
  <cp:lastPrinted>2025-08-13T21:23:25Z</cp:lastPrinted>
  <dcterms:created xsi:type="dcterms:W3CDTF">2004-04-27T20:45:50Z</dcterms:created>
  <dcterms:modified xsi:type="dcterms:W3CDTF">2026-01-01T18:37:16Z</dcterms:modified>
</cp:coreProperties>
</file>