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d8c391726ed587f/Documents/AGM/AGM2021/"/>
    </mc:Choice>
  </mc:AlternateContent>
  <xr:revisionPtr revIDLastSave="3" documentId="8_{5A99AD39-7A69-412A-8B22-4F1D90754658}" xr6:coauthVersionLast="46" xr6:coauthVersionMax="46" xr10:uidLastSave="{AB5E129F-7930-462F-9D6E-F04B37485896}"/>
  <bookViews>
    <workbookView xWindow="-108" yWindow="-108" windowWidth="23256" windowHeight="12576" xr2:uid="{2F8C7693-7774-43C2-9C98-1F92E5C25B30}"/>
  </bookViews>
  <sheets>
    <sheet name="Budget Summary 2021" sheetId="1" r:id="rId1"/>
  </sheets>
  <externalReferences>
    <externalReference r:id="rId2"/>
    <externalReference r:id="rId3"/>
  </externalReferences>
  <definedNames>
    <definedName name="_xlnm.Print_Area" localSheetId="0">'Budget Summary 2021'!$A$1:$I$33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H30" i="1"/>
  <c r="H26" i="1"/>
  <c r="H25" i="1"/>
  <c r="H24" i="1"/>
  <c r="H23" i="1"/>
  <c r="H22" i="1"/>
  <c r="H21" i="1"/>
  <c r="H20" i="1"/>
  <c r="H19" i="1"/>
  <c r="H18" i="1"/>
  <c r="H17" i="1"/>
  <c r="H16" i="1"/>
  <c r="H13" i="1"/>
  <c r="K12" i="1"/>
  <c r="H12" i="1"/>
  <c r="H11" i="1"/>
  <c r="H10" i="1"/>
  <c r="H9" i="1"/>
  <c r="H8" i="1"/>
  <c r="H7" i="1"/>
  <c r="H14" i="1" l="1"/>
  <c r="H27" i="1"/>
  <c r="H29" i="1" l="1"/>
  <c r="H32" i="1" s="1"/>
</calcChain>
</file>

<file path=xl/sharedStrings.xml><?xml version="1.0" encoding="utf-8"?>
<sst xmlns="http://schemas.openxmlformats.org/spreadsheetml/2006/main" count="30" uniqueCount="28">
  <si>
    <t>All Saints Anglican Church</t>
  </si>
  <si>
    <t xml:space="preserve">Budgeted Statement of </t>
  </si>
  <si>
    <t>Revenue and Expenses</t>
  </si>
  <si>
    <t>For the Year Ended December 31, 2021</t>
  </si>
  <si>
    <t>REVENUE</t>
  </si>
  <si>
    <t>Offerings</t>
  </si>
  <si>
    <t>Outreach</t>
  </si>
  <si>
    <t>Rental Income</t>
  </si>
  <si>
    <t>Fund Raising</t>
  </si>
  <si>
    <t>Interest and Sundry</t>
  </si>
  <si>
    <t>Support From Diocese</t>
  </si>
  <si>
    <t>Total Income</t>
  </si>
  <si>
    <t>EXPENSES</t>
  </si>
  <si>
    <t>Ministry</t>
  </si>
  <si>
    <t>Office and General</t>
  </si>
  <si>
    <t>Church Buildings</t>
  </si>
  <si>
    <t>Diocesan Committments</t>
  </si>
  <si>
    <t>Operating</t>
  </si>
  <si>
    <t>Program Expenses</t>
  </si>
  <si>
    <t>Worship</t>
  </si>
  <si>
    <t>Professional fees</t>
  </si>
  <si>
    <t>Fund Raising Costs</t>
  </si>
  <si>
    <t>Bank Charges</t>
  </si>
  <si>
    <t>Total Expenses</t>
  </si>
  <si>
    <t>INCOME (DEFICIT) FROM OPERATIONS</t>
  </si>
  <si>
    <t>INCOME FROM NICHE SALES</t>
  </si>
  <si>
    <t>TANGIBLE ASSET AMORTIZATION</t>
  </si>
  <si>
    <t>NET INCOME (DEFICIT)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</si>
</sst>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6" x14ac:knownFonts="1">
    <font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5" fontId="2" fillId="0" borderId="0" xfId="1" applyNumberFormat="1" applyFont="1"/>
    <xf numFmtId="49" fontId="4" fillId="0" borderId="0" xfId="0" applyNumberFormat="1" applyFont="1"/>
    <xf numFmtId="165" fontId="5" fillId="0" borderId="0" xfId="1" applyNumberFormat="1" applyFont="1"/>
    <xf numFmtId="49" fontId="5" fillId="0" borderId="0" xfId="0" applyNumberFormat="1" applyFont="1"/>
    <xf numFmtId="0" fontId="4" fillId="0" borderId="0" xfId="0" applyFont="1"/>
    <xf numFmtId="165" fontId="5" fillId="0" borderId="1" xfId="1" applyNumberFormat="1" applyFont="1" applyBorder="1"/>
    <xf numFmtId="0" fontId="5" fillId="0" borderId="0" xfId="0" applyFont="1"/>
    <xf numFmtId="165" fontId="0" fillId="0" borderId="0" xfId="0" applyNumberFormat="1"/>
    <xf numFmtId="165" fontId="5" fillId="0" borderId="0" xfId="1" applyNumberFormat="1" applyFont="1" applyBorder="1"/>
    <xf numFmtId="165" fontId="5" fillId="0" borderId="2" xfId="1" applyNumberFormat="1" applyFont="1" applyBorder="1"/>
    <xf numFmtId="165" fontId="4" fillId="0" borderId="0" xfId="1" applyNumberFormat="1" applyFont="1" applyBorder="1"/>
    <xf numFmtId="165" fontId="4" fillId="0" borderId="3" xfId="1" applyNumberFormat="1" applyFont="1" applyBorder="1"/>
    <xf numFmtId="165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d8c391726ed587f/Documents/Treasurer/Budget%202021/Preliminary%20Budget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9d8c391726ed587f/Documents/Treasurer/Budget%202020/Draft%20Budget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 2021"/>
      <sheetName val="2021 Budget Detailed"/>
      <sheetName val="2021 Budget By Month"/>
    </sheetNames>
    <sheetDataSet>
      <sheetData sheetId="0"/>
      <sheetData sheetId="1">
        <row r="8">
          <cell r="K8">
            <v>0</v>
          </cell>
        </row>
        <row r="12">
          <cell r="K12">
            <v>0</v>
          </cell>
        </row>
        <row r="13">
          <cell r="K13">
            <v>5400</v>
          </cell>
        </row>
        <row r="14">
          <cell r="K14">
            <v>211000</v>
          </cell>
        </row>
        <row r="21">
          <cell r="K21">
            <v>650</v>
          </cell>
        </row>
        <row r="28">
          <cell r="K28">
            <v>33914</v>
          </cell>
        </row>
        <row r="37">
          <cell r="K37">
            <v>1475</v>
          </cell>
        </row>
        <row r="41">
          <cell r="K41">
            <v>5784</v>
          </cell>
        </row>
        <row r="42">
          <cell r="K42">
            <v>0</v>
          </cell>
        </row>
        <row r="56">
          <cell r="K56">
            <v>129687</v>
          </cell>
        </row>
        <row r="61">
          <cell r="K61">
            <v>4450</v>
          </cell>
        </row>
        <row r="74">
          <cell r="K74">
            <v>48130</v>
          </cell>
        </row>
        <row r="79">
          <cell r="K79">
            <v>250</v>
          </cell>
        </row>
        <row r="83">
          <cell r="K83">
            <v>0</v>
          </cell>
        </row>
        <row r="91">
          <cell r="K91">
            <v>0</v>
          </cell>
        </row>
        <row r="94">
          <cell r="K94">
            <v>700</v>
          </cell>
        </row>
        <row r="97">
          <cell r="K97">
            <v>4500</v>
          </cell>
        </row>
        <row r="106">
          <cell r="K106">
            <v>2760</v>
          </cell>
        </row>
        <row r="111">
          <cell r="K111">
            <v>900</v>
          </cell>
        </row>
        <row r="113">
          <cell r="K113">
            <v>9900</v>
          </cell>
        </row>
        <row r="114">
          <cell r="K114">
            <v>500</v>
          </cell>
        </row>
        <row r="124">
          <cell r="K124">
            <v>13000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Budget with Sept YTD "/>
      <sheetName val="Budget Summary 2020 No FC"/>
      <sheetName val="2020 Budget with Dec Actuals"/>
      <sheetName val="2020 Budget Detailed"/>
      <sheetName val="Budget Summary 2020"/>
    </sheetNames>
    <sheetDataSet>
      <sheetData sheetId="0"/>
      <sheetData sheetId="1"/>
      <sheetData sheetId="2">
        <row r="19">
          <cell r="J19">
            <v>0</v>
          </cell>
        </row>
        <row r="111">
          <cell r="K111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8580C-5C91-4F43-B324-C0A25BCE56A6}">
  <dimension ref="A1:K33"/>
  <sheetViews>
    <sheetView tabSelected="1" workbookViewId="0"/>
  </sheetViews>
  <sheetFormatPr defaultRowHeight="13.8" x14ac:dyDescent="0.25"/>
  <cols>
    <col min="2" max="2" width="17.33203125" customWidth="1"/>
    <col min="3" max="3" width="4.6640625" customWidth="1"/>
    <col min="6" max="6" width="11.88671875" customWidth="1"/>
    <col min="7" max="7" width="5.33203125" customWidth="1"/>
    <col min="8" max="8" width="14.33203125" style="15" customWidth="1"/>
  </cols>
  <sheetData>
    <row r="1" spans="1:11" ht="18" x14ac:dyDescent="0.35">
      <c r="A1" s="1"/>
      <c r="B1" s="1"/>
      <c r="C1" s="1"/>
      <c r="D1" s="1"/>
      <c r="E1" s="2" t="s">
        <v>0</v>
      </c>
      <c r="F1" s="1"/>
      <c r="G1" s="1"/>
      <c r="H1" s="3"/>
      <c r="I1" s="1"/>
    </row>
    <row r="2" spans="1:11" ht="18" x14ac:dyDescent="0.35">
      <c r="A2" s="1"/>
      <c r="B2" s="1"/>
      <c r="C2" s="1"/>
      <c r="D2" s="1"/>
      <c r="E2" s="2" t="s">
        <v>1</v>
      </c>
      <c r="F2" s="1"/>
      <c r="G2" s="1"/>
      <c r="H2" s="3"/>
      <c r="I2" s="1"/>
    </row>
    <row r="3" spans="1:11" ht="18" x14ac:dyDescent="0.35">
      <c r="A3" s="1"/>
      <c r="B3" s="1"/>
      <c r="C3" s="1"/>
      <c r="D3" s="1"/>
      <c r="E3" s="2" t="s">
        <v>2</v>
      </c>
      <c r="F3" s="1"/>
      <c r="G3" s="1"/>
      <c r="H3" s="3"/>
      <c r="I3" s="1"/>
    </row>
    <row r="4" spans="1:11" ht="18" x14ac:dyDescent="0.35">
      <c r="A4" s="1"/>
      <c r="B4" s="1"/>
      <c r="C4" s="1"/>
      <c r="D4" s="1"/>
      <c r="E4" s="2" t="s">
        <v>3</v>
      </c>
      <c r="F4" s="1"/>
      <c r="G4" s="1"/>
      <c r="H4" s="3"/>
      <c r="I4" s="1"/>
    </row>
    <row r="5" spans="1:11" ht="18" x14ac:dyDescent="0.35">
      <c r="A5" s="1"/>
      <c r="B5" s="1"/>
      <c r="C5" s="1"/>
      <c r="D5" s="1"/>
      <c r="E5" s="1"/>
      <c r="F5" s="1"/>
      <c r="G5" s="1"/>
      <c r="H5" s="3"/>
      <c r="I5" s="1"/>
    </row>
    <row r="6" spans="1:11" ht="18" x14ac:dyDescent="0.35">
      <c r="A6" s="4"/>
      <c r="B6" s="4" t="s">
        <v>4</v>
      </c>
      <c r="C6" s="4"/>
      <c r="D6" s="4"/>
      <c r="E6" s="4"/>
      <c r="F6" s="4"/>
      <c r="G6" s="4"/>
      <c r="H6" s="5"/>
      <c r="I6" s="1"/>
    </row>
    <row r="7" spans="1:11" ht="18" x14ac:dyDescent="0.35">
      <c r="A7" s="4"/>
      <c r="B7" s="4"/>
      <c r="C7" s="4"/>
      <c r="D7" s="6" t="s">
        <v>5</v>
      </c>
      <c r="E7" s="4"/>
      <c r="F7" s="4"/>
      <c r="G7" s="4"/>
      <c r="H7" s="5">
        <f>'[1]2021 Budget Detailed'!K14</f>
        <v>211000</v>
      </c>
      <c r="I7" s="1"/>
    </row>
    <row r="8" spans="1:11" ht="18" x14ac:dyDescent="0.35">
      <c r="A8" s="4"/>
      <c r="B8" s="4"/>
      <c r="C8" s="4"/>
      <c r="D8" s="6" t="s">
        <v>6</v>
      </c>
      <c r="E8" s="4"/>
      <c r="F8" s="4"/>
      <c r="G8" s="4"/>
      <c r="H8" s="5">
        <f>'[1]2021 Budget Detailed'!K12+'[1]2021 Budget Detailed'!K13</f>
        <v>5400</v>
      </c>
      <c r="I8" s="1"/>
    </row>
    <row r="9" spans="1:11" ht="18" x14ac:dyDescent="0.35">
      <c r="A9" s="4"/>
      <c r="B9" s="4"/>
      <c r="C9" s="4"/>
      <c r="D9" s="6" t="s">
        <v>7</v>
      </c>
      <c r="E9" s="7"/>
      <c r="F9" s="7"/>
      <c r="G9" s="7"/>
      <c r="H9" s="5">
        <f>'[1]2021 Budget Detailed'!K111</f>
        <v>900</v>
      </c>
      <c r="I9" s="1"/>
    </row>
    <row r="10" spans="1:11" ht="18" x14ac:dyDescent="0.35">
      <c r="A10" s="4"/>
      <c r="B10" s="4"/>
      <c r="C10" s="4"/>
      <c r="D10" s="6" t="s">
        <v>8</v>
      </c>
      <c r="E10" s="7"/>
      <c r="F10" s="7"/>
      <c r="G10" s="7"/>
      <c r="H10" s="5">
        <f>'[1]2021 Budget Detailed'!K8</f>
        <v>0</v>
      </c>
      <c r="I10" s="1"/>
    </row>
    <row r="11" spans="1:11" ht="18.600000000000001" thickBot="1" x14ac:dyDescent="0.4">
      <c r="A11" s="4"/>
      <c r="B11" s="4"/>
      <c r="C11" s="4"/>
      <c r="D11" s="6" t="s">
        <v>9</v>
      </c>
      <c r="E11" s="4"/>
      <c r="F11" s="4"/>
      <c r="G11" s="4"/>
      <c r="H11" s="8">
        <f>'[1]2021 Budget Detailed'!K114</f>
        <v>500</v>
      </c>
      <c r="I11" s="1"/>
    </row>
    <row r="12" spans="1:11" ht="18" hidden="1" x14ac:dyDescent="0.35">
      <c r="A12" s="4"/>
      <c r="B12" s="4"/>
      <c r="C12" s="4"/>
      <c r="D12" s="6" t="s">
        <v>10</v>
      </c>
      <c r="E12" s="7"/>
      <c r="F12" s="7"/>
      <c r="G12" s="7"/>
      <c r="H12" s="5">
        <f>'[2]2020 Budget with Dec Actuals'!J19</f>
        <v>0</v>
      </c>
      <c r="I12" s="1"/>
      <c r="K12">
        <f>K74+4000</f>
        <v>4000</v>
      </c>
    </row>
    <row r="13" spans="1:11" ht="18.600000000000001" hidden="1" thickBot="1" x14ac:dyDescent="0.4">
      <c r="A13" s="4"/>
      <c r="B13" s="4"/>
      <c r="C13" s="4"/>
      <c r="D13" s="9" t="s">
        <v>9</v>
      </c>
      <c r="E13" s="4"/>
      <c r="F13" s="4"/>
      <c r="G13" s="4"/>
      <c r="H13" s="8">
        <f>'[2]2020 Budget with Dec Actuals'!K111</f>
        <v>0</v>
      </c>
      <c r="I13" s="1"/>
    </row>
    <row r="14" spans="1:11" ht="18" x14ac:dyDescent="0.35">
      <c r="A14" s="4"/>
      <c r="B14" s="4"/>
      <c r="C14" s="4" t="s">
        <v>11</v>
      </c>
      <c r="D14" s="4"/>
      <c r="E14" s="4"/>
      <c r="F14" s="4"/>
      <c r="G14" s="4"/>
      <c r="H14" s="5">
        <f>ROUND(SUM(H6:H13),5)</f>
        <v>217800</v>
      </c>
      <c r="I14" s="1"/>
    </row>
    <row r="15" spans="1:11" ht="18" x14ac:dyDescent="0.35">
      <c r="A15" s="4"/>
      <c r="B15" s="4" t="s">
        <v>12</v>
      </c>
      <c r="C15" s="4"/>
      <c r="D15" s="4"/>
      <c r="E15" s="4"/>
      <c r="F15" s="4"/>
      <c r="G15" s="4"/>
      <c r="H15" s="5"/>
      <c r="I15" s="1"/>
    </row>
    <row r="16" spans="1:11" ht="18" x14ac:dyDescent="0.35">
      <c r="A16" s="4"/>
      <c r="B16" s="4"/>
      <c r="C16" s="4"/>
      <c r="D16" s="6" t="s">
        <v>13</v>
      </c>
      <c r="E16" s="4"/>
      <c r="F16" s="4"/>
      <c r="G16" s="4"/>
      <c r="H16" s="5">
        <f>'[1]2021 Budget Detailed'!K56</f>
        <v>129687</v>
      </c>
      <c r="I16" s="1"/>
    </row>
    <row r="17" spans="1:10" ht="18" x14ac:dyDescent="0.35">
      <c r="A17" s="4"/>
      <c r="B17" s="4"/>
      <c r="C17" s="4"/>
      <c r="D17" s="6" t="s">
        <v>14</v>
      </c>
      <c r="E17" s="7"/>
      <c r="F17" s="7"/>
      <c r="G17" s="7"/>
      <c r="H17" s="5">
        <f>'[1]2021 Budget Detailed'!K74</f>
        <v>48130</v>
      </c>
      <c r="I17" s="1"/>
    </row>
    <row r="18" spans="1:10" ht="18" x14ac:dyDescent="0.35">
      <c r="A18" s="4"/>
      <c r="B18" s="4"/>
      <c r="C18" s="4"/>
      <c r="D18" s="6" t="s">
        <v>15</v>
      </c>
      <c r="E18" s="4"/>
      <c r="F18" s="4"/>
      <c r="G18" s="4"/>
      <c r="H18" s="5">
        <f>'[1]2021 Budget Detailed'!K28</f>
        <v>33914</v>
      </c>
      <c r="I18" s="1"/>
    </row>
    <row r="19" spans="1:10" ht="18" x14ac:dyDescent="0.35">
      <c r="A19" s="4"/>
      <c r="B19" s="4"/>
      <c r="C19" s="4"/>
      <c r="D19" s="6" t="s">
        <v>16</v>
      </c>
      <c r="E19" s="4"/>
      <c r="F19" s="4"/>
      <c r="G19" s="4"/>
      <c r="H19" s="5">
        <f>'[1]2021 Budget Detailed'!K41</f>
        <v>5784</v>
      </c>
      <c r="I19" s="1"/>
      <c r="J19" s="10"/>
    </row>
    <row r="20" spans="1:10" ht="18" x14ac:dyDescent="0.35">
      <c r="A20" s="4"/>
      <c r="B20" s="4"/>
      <c r="C20" s="4"/>
      <c r="D20" s="6" t="s">
        <v>6</v>
      </c>
      <c r="E20" s="4"/>
      <c r="F20" s="4"/>
      <c r="G20" s="4"/>
      <c r="H20" s="5">
        <f>'[1]2021 Budget Detailed'!K94-'[1]2021 Budget Detailed'!K83-'[1]2021 Budget Detailed'!K91</f>
        <v>700</v>
      </c>
      <c r="I20" s="1"/>
    </row>
    <row r="21" spans="1:10" ht="18" x14ac:dyDescent="0.35">
      <c r="A21" s="4"/>
      <c r="B21" s="4"/>
      <c r="C21" s="4"/>
      <c r="D21" s="9" t="s">
        <v>17</v>
      </c>
      <c r="E21" s="4"/>
      <c r="F21" s="4"/>
      <c r="G21" s="4"/>
      <c r="H21" s="5">
        <f>'[1]2021 Budget Detailed'!K61</f>
        <v>4450</v>
      </c>
      <c r="I21" s="1"/>
    </row>
    <row r="22" spans="1:10" ht="18" x14ac:dyDescent="0.35">
      <c r="A22" s="4"/>
      <c r="B22" s="4"/>
      <c r="C22" s="4"/>
      <c r="D22" s="6" t="s">
        <v>18</v>
      </c>
      <c r="E22" s="4"/>
      <c r="F22" s="4"/>
      <c r="G22" s="4"/>
      <c r="H22" s="5">
        <f>'[1]2021 Budget Detailed'!K37+'[1]2021 Budget Detailed'!K79</f>
        <v>1725</v>
      </c>
      <c r="I22" s="1"/>
    </row>
    <row r="23" spans="1:10" ht="18" x14ac:dyDescent="0.35">
      <c r="A23" s="4"/>
      <c r="B23" s="4"/>
      <c r="C23" s="4"/>
      <c r="D23" s="6" t="s">
        <v>19</v>
      </c>
      <c r="E23" s="4"/>
      <c r="F23" s="4"/>
      <c r="G23" s="4"/>
      <c r="H23" s="5">
        <f>'[1]2021 Budget Detailed'!K106</f>
        <v>2760</v>
      </c>
      <c r="I23" s="1"/>
    </row>
    <row r="24" spans="1:10" ht="18" x14ac:dyDescent="0.35">
      <c r="A24" s="4"/>
      <c r="B24" s="4"/>
      <c r="C24" s="4"/>
      <c r="D24" s="6" t="s">
        <v>20</v>
      </c>
      <c r="E24" s="4"/>
      <c r="F24" s="4"/>
      <c r="G24" s="4"/>
      <c r="H24" s="11">
        <f>'[1]2021 Budget Detailed'!K97</f>
        <v>4500</v>
      </c>
      <c r="I24" s="1"/>
    </row>
    <row r="25" spans="1:10" ht="18" x14ac:dyDescent="0.35">
      <c r="A25" s="4"/>
      <c r="B25" s="4"/>
      <c r="C25" s="4"/>
      <c r="D25" s="6" t="s">
        <v>21</v>
      </c>
      <c r="E25" s="4"/>
      <c r="F25" s="4"/>
      <c r="G25" s="4"/>
      <c r="H25" s="11">
        <f>'[1]2021 Budget Detailed'!K42</f>
        <v>0</v>
      </c>
      <c r="I25" s="1"/>
    </row>
    <row r="26" spans="1:10" ht="18.600000000000001" thickBot="1" x14ac:dyDescent="0.4">
      <c r="A26" s="4"/>
      <c r="B26" s="4"/>
      <c r="C26" s="4"/>
      <c r="D26" s="6" t="s">
        <v>22</v>
      </c>
      <c r="E26" s="4"/>
      <c r="F26" s="4"/>
      <c r="G26" s="4"/>
      <c r="H26" s="11">
        <f>'[1]2021 Budget Detailed'!K21</f>
        <v>650</v>
      </c>
      <c r="I26" s="1"/>
    </row>
    <row r="27" spans="1:10" ht="18.600000000000001" thickBot="1" x14ac:dyDescent="0.4">
      <c r="A27" s="4"/>
      <c r="B27" s="4"/>
      <c r="C27" s="4" t="s">
        <v>23</v>
      </c>
      <c r="D27" s="4"/>
      <c r="E27" s="4"/>
      <c r="F27" s="4"/>
      <c r="G27" s="4"/>
      <c r="H27" s="12">
        <f>SUM(H16:H26)</f>
        <v>232300</v>
      </c>
      <c r="I27" s="1"/>
    </row>
    <row r="28" spans="1:10" ht="18" x14ac:dyDescent="0.35">
      <c r="A28" s="4"/>
      <c r="B28" s="4"/>
      <c r="C28" s="4"/>
      <c r="D28" s="4"/>
      <c r="E28" s="4"/>
      <c r="F28" s="4"/>
      <c r="G28" s="4"/>
      <c r="H28" s="11"/>
      <c r="I28" s="1"/>
    </row>
    <row r="29" spans="1:10" ht="18" x14ac:dyDescent="0.35">
      <c r="A29" s="4"/>
      <c r="B29" s="4" t="s">
        <v>24</v>
      </c>
      <c r="C29" s="4"/>
      <c r="D29" s="4"/>
      <c r="E29" s="4"/>
      <c r="F29" s="4"/>
      <c r="G29" s="4"/>
      <c r="H29" s="13">
        <f>H14-H27</f>
        <v>-14500</v>
      </c>
      <c r="I29" s="1"/>
    </row>
    <row r="30" spans="1:10" ht="18" x14ac:dyDescent="0.35">
      <c r="A30" s="4"/>
      <c r="B30" s="4" t="s">
        <v>25</v>
      </c>
      <c r="C30" s="4"/>
      <c r="D30" s="4"/>
      <c r="E30" s="4"/>
      <c r="F30" s="4"/>
      <c r="G30" s="4"/>
      <c r="H30" s="11">
        <f>'[1]2021 Budget Detailed'!K113</f>
        <v>9900</v>
      </c>
      <c r="I30" s="1"/>
    </row>
    <row r="31" spans="1:10" ht="18.600000000000001" thickBot="1" x14ac:dyDescent="0.4">
      <c r="A31" s="4"/>
      <c r="B31" s="4" t="s">
        <v>26</v>
      </c>
      <c r="C31" s="4"/>
      <c r="D31" s="4"/>
      <c r="E31" s="4"/>
      <c r="F31" s="4"/>
      <c r="G31" s="4"/>
      <c r="H31" s="8">
        <f>'[1]2021 Budget Detailed'!K124</f>
        <v>13000</v>
      </c>
      <c r="I31" s="1"/>
    </row>
    <row r="32" spans="1:10" ht="18.600000000000001" thickBot="1" x14ac:dyDescent="0.4">
      <c r="A32" s="4"/>
      <c r="C32" s="4" t="s">
        <v>27</v>
      </c>
      <c r="D32" s="4"/>
      <c r="E32" s="4"/>
      <c r="F32" s="4"/>
      <c r="G32" s="4"/>
      <c r="H32" s="14">
        <f>H29+H30-H31</f>
        <v>-17600</v>
      </c>
      <c r="I32" s="1"/>
    </row>
    <row r="33" spans="1:9" ht="18.600000000000001" thickTop="1" x14ac:dyDescent="0.35">
      <c r="A33" s="7"/>
      <c r="B33" s="7"/>
      <c r="C33" s="7"/>
      <c r="D33" s="7"/>
      <c r="E33" s="7"/>
      <c r="F33" s="7"/>
      <c r="G33" s="7"/>
      <c r="H33" s="3"/>
      <c r="I3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Summary 2021</vt:lpstr>
      <vt:lpstr>'Budget Summary 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Pasloski</dc:creator>
  <cp:lastModifiedBy>Sonya Pasloski</cp:lastModifiedBy>
  <dcterms:created xsi:type="dcterms:W3CDTF">2021-02-24T16:13:38Z</dcterms:created>
  <dcterms:modified xsi:type="dcterms:W3CDTF">2021-03-02T19:34:44Z</dcterms:modified>
</cp:coreProperties>
</file>